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Blanarova\Desktop\Flash aktuálne\Flash aktuálne\2021\DDD\rok 2021-nové\"/>
    </mc:Choice>
  </mc:AlternateContent>
  <xr:revisionPtr revIDLastSave="0" documentId="13_ncr:1_{2602E17B-29B7-433E-903E-491D5B73DB23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Tabuľka č. 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6" i="1" l="1"/>
  <c r="F23" i="1"/>
  <c r="F22" i="1"/>
  <c r="F21" i="1"/>
  <c r="G21" i="1" s="1"/>
  <c r="G19" i="1"/>
  <c r="G17" i="1"/>
  <c r="G14" i="1"/>
  <c r="G10" i="1"/>
  <c r="F9" i="1"/>
  <c r="G4" i="1" s="1"/>
  <c r="G28" i="1" l="1"/>
</calcChain>
</file>

<file path=xl/sharedStrings.xml><?xml version="1.0" encoding="utf-8"?>
<sst xmlns="http://schemas.openxmlformats.org/spreadsheetml/2006/main" count="58" uniqueCount="58">
  <si>
    <r>
      <t>Plocha
(m</t>
    </r>
    <r>
      <rPr>
        <b/>
        <vertAlign val="superscript"/>
        <sz val="12"/>
        <color theme="1"/>
        <rFont val="Times New Roman"/>
        <family val="1"/>
        <charset val="238"/>
      </rPr>
      <t>2</t>
    </r>
    <r>
      <rPr>
        <b/>
        <sz val="12"/>
        <color theme="1"/>
        <rFont val="Times New Roman"/>
        <family val="1"/>
        <charset val="238"/>
      </rPr>
      <t>)</t>
    </r>
  </si>
  <si>
    <r>
      <t>Plocha spolu
(m</t>
    </r>
    <r>
      <rPr>
        <b/>
        <vertAlign val="superscript"/>
        <sz val="12"/>
        <color theme="1"/>
        <rFont val="Times New Roman"/>
        <family val="1"/>
        <charset val="238"/>
      </rPr>
      <t>2</t>
    </r>
    <r>
      <rPr>
        <b/>
        <sz val="12"/>
        <color theme="1"/>
        <rFont val="Times New Roman"/>
        <family val="1"/>
        <charset val="238"/>
      </rPr>
      <t>)</t>
    </r>
  </si>
  <si>
    <t xml:space="preserve">Prevádzka DPMŽ 
na Kvačalovej ulici 2 v Žiline </t>
  </si>
  <si>
    <t>Administratívna 
budova</t>
  </si>
  <si>
    <t>a) vrátnica chodba</t>
  </si>
  <si>
    <t>b) miestnosť kávomat</t>
  </si>
  <si>
    <t>c) chodby + vstupná hala</t>
  </si>
  <si>
    <t>d) jedálen</t>
  </si>
  <si>
    <t>e) bývalý bufet-garáž</t>
  </si>
  <si>
    <t>f) prípravovňa, zádverie, sklad potravín, hygienické zariadenie</t>
  </si>
  <si>
    <t>Dielňa opráv - T-BUS</t>
  </si>
  <si>
    <t>Kotolňa</t>
  </si>
  <si>
    <t>Umyváreň + kompresorovňa+rozvodňa</t>
  </si>
  <si>
    <t>Pomocné prevádzky + 
Trafostanica</t>
  </si>
  <si>
    <t>Dispečing</t>
  </si>
  <si>
    <t xml:space="preserve">a) miestnosť pre vodičov, </t>
  </si>
  <si>
    <t xml:space="preserve">b) kuchynka </t>
  </si>
  <si>
    <t>c) WC</t>
  </si>
  <si>
    <t>Sklad šrotu a odpadu</t>
  </si>
  <si>
    <t>Sklad pneumatík a plynov</t>
  </si>
  <si>
    <t xml:space="preserve">Prevádzka DPMŽ 
na Košickej  ulici 2 v Žiline </t>
  </si>
  <si>
    <t>Dielňa opráv - A-BUS (opravárenské haly, kotolňa, sklad, chodby)</t>
  </si>
  <si>
    <t>Ubytovňa - vodiči</t>
  </si>
  <si>
    <t>Miesta tranformátorov 
el. prúdu v Žiline</t>
  </si>
  <si>
    <t xml:space="preserve">Meniareň na ulici Bajzova </t>
  </si>
  <si>
    <t>podzemie = 187,95 m2 
prízemie= 197,11 m2</t>
  </si>
  <si>
    <t xml:space="preserve">Meniareň na ulici Veľká Oružná </t>
  </si>
  <si>
    <t xml:space="preserve">Meniareň na ulici Priemyselná </t>
  </si>
  <si>
    <t xml:space="preserve">Predajné miesto DPMŽ v Žiline </t>
  </si>
  <si>
    <t>Námestie Andreja Hlinku</t>
  </si>
  <si>
    <t>Objekt v správe DPMŽ</t>
  </si>
  <si>
    <t>Budova JAMA pri konečnej zastávke Fatranská, Vlčince</t>
  </si>
  <si>
    <t xml:space="preserve">Objekt DPMŽ v obci Štrba </t>
  </si>
  <si>
    <t>Dvojpodlažná chata v Štrbe</t>
  </si>
  <si>
    <t>a) prízemie</t>
  </si>
  <si>
    <t>b) poschodie</t>
  </si>
  <si>
    <t>Celková plocha / cena bez DPH</t>
  </si>
  <si>
    <t>Tabuľka č. 1</t>
  </si>
  <si>
    <t>Poradové č. objektu</t>
  </si>
  <si>
    <t>I.</t>
  </si>
  <si>
    <t>II.</t>
  </si>
  <si>
    <t>III.</t>
  </si>
  <si>
    <t xml:space="preserve">IV. </t>
  </si>
  <si>
    <t xml:space="preserve">V. </t>
  </si>
  <si>
    <t xml:space="preserve">VI. </t>
  </si>
  <si>
    <t>Názov  objektu</t>
  </si>
  <si>
    <t>Umiestnenie miesta v objekte</t>
  </si>
  <si>
    <t>I. 1</t>
  </si>
  <si>
    <t>Označenie miesta v objekte</t>
  </si>
  <si>
    <t>I. 2</t>
  </si>
  <si>
    <t>I. 3</t>
  </si>
  <si>
    <t>I. 4</t>
  </si>
  <si>
    <t>II. 5</t>
  </si>
  <si>
    <t>III. 6</t>
  </si>
  <si>
    <t>IV. 7</t>
  </si>
  <si>
    <t>V.8</t>
  </si>
  <si>
    <t>VI. 9</t>
  </si>
  <si>
    <t xml:space="preserve">Predpokladané objekty a predpokladané  výmery obstarávateľa pre poskytovanie služby deratizácie v jarných a jesenných mesiacoch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</si>
</sst>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b/>
      <vertAlign val="superscript"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double">
        <color indexed="64"/>
      </top>
      <bottom/>
      <diagonal style="thin">
        <color theme="0" tint="-0.24994659260841701"/>
      </diagonal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/>
      <bottom/>
      <diagonal style="thin">
        <color theme="0" tint="-0.24994659260841701"/>
      </diagonal>
    </border>
    <border diagonalUp="1" diagonalDown="1">
      <left style="thin">
        <color indexed="64"/>
      </left>
      <right style="thin">
        <color indexed="64"/>
      </right>
      <top/>
      <bottom style="double">
        <color indexed="64"/>
      </bottom>
      <diagonal style="thin">
        <color theme="0" tint="-0.24994659260841701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2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vertical="center" wrapText="1"/>
    </xf>
    <xf numFmtId="4" fontId="3" fillId="3" borderId="4" xfId="0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vertical="center" wrapText="1"/>
    </xf>
    <xf numFmtId="4" fontId="3" fillId="3" borderId="8" xfId="0" applyNumberFormat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vertical="center"/>
    </xf>
    <xf numFmtId="4" fontId="3" fillId="3" borderId="9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4" fontId="3" fillId="3" borderId="5" xfId="0" applyNumberFormat="1" applyFont="1" applyFill="1" applyBorder="1" applyAlignment="1">
      <alignment horizontal="center" vertical="center"/>
    </xf>
    <xf numFmtId="4" fontId="3" fillId="3" borderId="8" xfId="0" applyNumberFormat="1" applyFont="1" applyFill="1" applyBorder="1" applyAlignment="1">
      <alignment horizontal="center" vertical="center"/>
    </xf>
    <xf numFmtId="4" fontId="3" fillId="3" borderId="9" xfId="0" applyNumberFormat="1" applyFont="1" applyFill="1" applyBorder="1" applyAlignment="1">
      <alignment horizontal="center" vertical="center" wrapText="1"/>
    </xf>
    <xf numFmtId="4" fontId="3" fillId="3" borderId="5" xfId="0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vertical="center"/>
    </xf>
    <xf numFmtId="0" fontId="3" fillId="3" borderId="14" xfId="0" applyFont="1" applyFill="1" applyBorder="1" applyAlignment="1">
      <alignment vertical="center" wrapText="1"/>
    </xf>
    <xf numFmtId="4" fontId="4" fillId="3" borderId="14" xfId="0" applyNumberFormat="1" applyFont="1" applyFill="1" applyBorder="1" applyAlignment="1">
      <alignment horizontal="center" vertical="center" wrapText="1"/>
    </xf>
    <xf numFmtId="4" fontId="4" fillId="3" borderId="8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4" fontId="3" fillId="0" borderId="9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4" fontId="3" fillId="0" borderId="7" xfId="0" applyNumberFormat="1" applyFont="1" applyBorder="1" applyAlignment="1">
      <alignment horizontal="center" vertical="center"/>
    </xf>
    <xf numFmtId="0" fontId="3" fillId="4" borderId="9" xfId="0" applyFont="1" applyFill="1" applyBorder="1" applyAlignment="1">
      <alignment vertical="center" wrapText="1"/>
    </xf>
    <xf numFmtId="4" fontId="3" fillId="4" borderId="9" xfId="0" applyNumberFormat="1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vertical="center" wrapText="1"/>
    </xf>
    <xf numFmtId="4" fontId="3" fillId="4" borderId="5" xfId="0" applyNumberFormat="1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vertical="center" wrapText="1"/>
    </xf>
    <xf numFmtId="4" fontId="3" fillId="4" borderId="8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vertical="center" wrapText="1"/>
    </xf>
    <xf numFmtId="4" fontId="3" fillId="0" borderId="21" xfId="0" applyNumberFormat="1" applyFont="1" applyBorder="1" applyAlignment="1">
      <alignment horizontal="center" vertical="center" wrapText="1"/>
    </xf>
    <xf numFmtId="4" fontId="1" fillId="0" borderId="21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 wrapText="1"/>
    </xf>
    <xf numFmtId="4" fontId="1" fillId="0" borderId="22" xfId="0" applyNumberFormat="1" applyFont="1" applyBorder="1" applyAlignment="1">
      <alignment horizontal="center" vertical="center" wrapText="1"/>
    </xf>
    <xf numFmtId="0" fontId="1" fillId="0" borderId="0" xfId="0" applyFont="1"/>
    <xf numFmtId="0" fontId="3" fillId="0" borderId="0" xfId="0" applyFont="1"/>
    <xf numFmtId="0" fontId="1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4" fontId="1" fillId="3" borderId="6" xfId="0" applyNumberFormat="1" applyFont="1" applyFill="1" applyBorder="1" applyAlignment="1">
      <alignment horizontal="center" vertical="center"/>
    </xf>
    <xf numFmtId="4" fontId="1" fillId="3" borderId="7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center" vertical="center"/>
    </xf>
    <xf numFmtId="4" fontId="1" fillId="0" borderId="7" xfId="0" applyNumberFormat="1" applyFont="1" applyBorder="1" applyAlignment="1">
      <alignment horizontal="center" vertical="center"/>
    </xf>
    <xf numFmtId="0" fontId="1" fillId="4" borderId="11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4" fontId="1" fillId="4" borderId="11" xfId="0" applyNumberFormat="1" applyFont="1" applyFill="1" applyBorder="1" applyAlignment="1">
      <alignment horizontal="center" vertical="center"/>
    </xf>
    <xf numFmtId="4" fontId="1" fillId="4" borderId="6" xfId="0" applyNumberFormat="1" applyFont="1" applyFill="1" applyBorder="1" applyAlignment="1">
      <alignment horizontal="center" vertical="center"/>
    </xf>
    <xf numFmtId="4" fontId="1" fillId="4" borderId="7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4" fontId="1" fillId="3" borderId="4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4" fontId="1" fillId="3" borderId="11" xfId="0" applyNumberFormat="1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left" vertical="center" wrapText="1"/>
    </xf>
    <xf numFmtId="4" fontId="1" fillId="3" borderId="9" xfId="0" applyNumberFormat="1" applyFont="1" applyFill="1" applyBorder="1" applyAlignment="1">
      <alignment horizontal="center" vertical="center"/>
    </xf>
    <xf numFmtId="4" fontId="1" fillId="3" borderId="5" xfId="0" applyNumberFormat="1" applyFont="1" applyFill="1" applyBorder="1" applyAlignment="1">
      <alignment horizontal="center" vertical="center"/>
    </xf>
    <xf numFmtId="4" fontId="1" fillId="3" borderId="8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8"/>
  <sheetViews>
    <sheetView tabSelected="1" workbookViewId="0">
      <selection activeCell="L8" sqref="L8"/>
    </sheetView>
  </sheetViews>
  <sheetFormatPr defaultRowHeight="15" x14ac:dyDescent="0.25"/>
  <cols>
    <col min="1" max="1" width="11.28515625" customWidth="1"/>
    <col min="2" max="2" width="22.85546875" customWidth="1"/>
    <col min="3" max="3" width="33.42578125" customWidth="1"/>
    <col min="4" max="4" width="29.7109375" customWidth="1"/>
    <col min="5" max="5" width="10.85546875" customWidth="1"/>
    <col min="6" max="6" width="18.42578125" customWidth="1"/>
    <col min="7" max="7" width="17.140625" customWidth="1"/>
  </cols>
  <sheetData>
    <row r="1" spans="1:7" ht="15.75" x14ac:dyDescent="0.25">
      <c r="A1" s="33" t="s">
        <v>37</v>
      </c>
      <c r="G1" s="32"/>
    </row>
    <row r="2" spans="1:7" ht="15" customHeight="1" x14ac:dyDescent="0.25">
      <c r="A2" s="94" t="s">
        <v>57</v>
      </c>
      <c r="B2" s="94"/>
      <c r="C2" s="94"/>
      <c r="D2" s="94"/>
      <c r="E2" s="94"/>
      <c r="F2" s="94"/>
      <c r="G2" s="94"/>
    </row>
    <row r="3" spans="1:7" ht="47.25" x14ac:dyDescent="0.25">
      <c r="A3" s="38" t="s">
        <v>38</v>
      </c>
      <c r="B3" s="37" t="s">
        <v>45</v>
      </c>
      <c r="C3" s="42" t="s">
        <v>46</v>
      </c>
      <c r="D3" s="43"/>
      <c r="E3" s="1" t="s">
        <v>48</v>
      </c>
      <c r="F3" s="1" t="s">
        <v>0</v>
      </c>
      <c r="G3" s="1" t="s">
        <v>1</v>
      </c>
    </row>
    <row r="4" spans="1:7" ht="15.75" x14ac:dyDescent="0.25">
      <c r="A4" s="40" t="s">
        <v>39</v>
      </c>
      <c r="B4" s="63" t="s">
        <v>2</v>
      </c>
      <c r="C4" s="66" t="s">
        <v>3</v>
      </c>
      <c r="D4" s="2" t="s">
        <v>4</v>
      </c>
      <c r="E4" s="76" t="s">
        <v>47</v>
      </c>
      <c r="F4" s="3">
        <v>7</v>
      </c>
      <c r="G4" s="69">
        <f>F4+F5+F6+F7+F8+F9</f>
        <v>482.8</v>
      </c>
    </row>
    <row r="5" spans="1:7" ht="15.75" x14ac:dyDescent="0.25">
      <c r="A5" s="40"/>
      <c r="B5" s="64"/>
      <c r="C5" s="67"/>
      <c r="D5" s="2" t="s">
        <v>5</v>
      </c>
      <c r="E5" s="77"/>
      <c r="F5" s="3">
        <v>6</v>
      </c>
      <c r="G5" s="46"/>
    </row>
    <row r="6" spans="1:7" ht="15.75" x14ac:dyDescent="0.25">
      <c r="A6" s="40"/>
      <c r="B6" s="64"/>
      <c r="C6" s="67"/>
      <c r="D6" s="2" t="s">
        <v>6</v>
      </c>
      <c r="E6" s="77"/>
      <c r="F6" s="3">
        <v>131</v>
      </c>
      <c r="G6" s="46"/>
    </row>
    <row r="7" spans="1:7" ht="15.75" x14ac:dyDescent="0.25">
      <c r="A7" s="40"/>
      <c r="B7" s="64"/>
      <c r="C7" s="67"/>
      <c r="D7" s="2" t="s">
        <v>7</v>
      </c>
      <c r="E7" s="77"/>
      <c r="F7" s="3">
        <v>180</v>
      </c>
      <c r="G7" s="46"/>
    </row>
    <row r="8" spans="1:7" ht="15.75" x14ac:dyDescent="0.25">
      <c r="A8" s="40"/>
      <c r="B8" s="64"/>
      <c r="C8" s="67"/>
      <c r="D8" s="2" t="s">
        <v>8</v>
      </c>
      <c r="E8" s="77"/>
      <c r="F8" s="3">
        <v>79.25</v>
      </c>
      <c r="G8" s="46"/>
    </row>
    <row r="9" spans="1:7" ht="32.25" thickBot="1" x14ac:dyDescent="0.3">
      <c r="A9" s="40"/>
      <c r="B9" s="64"/>
      <c r="C9" s="68"/>
      <c r="D9" s="4" t="s">
        <v>9</v>
      </c>
      <c r="E9" s="78"/>
      <c r="F9" s="5">
        <f>46.7+14.95+3.1+7.65
+7.15</f>
        <v>79.550000000000011</v>
      </c>
      <c r="G9" s="47"/>
    </row>
    <row r="10" spans="1:7" ht="16.5" thickTop="1" x14ac:dyDescent="0.25">
      <c r="A10" s="40"/>
      <c r="B10" s="64"/>
      <c r="C10" s="6" t="s">
        <v>10</v>
      </c>
      <c r="D10" s="44"/>
      <c r="E10" s="85" t="s">
        <v>49</v>
      </c>
      <c r="F10" s="7">
        <v>1320</v>
      </c>
      <c r="G10" s="71">
        <f>F10+F11+F12+F13</f>
        <v>3606</v>
      </c>
    </row>
    <row r="11" spans="1:7" ht="15.75" x14ac:dyDescent="0.25">
      <c r="A11" s="40"/>
      <c r="B11" s="64"/>
      <c r="C11" s="8" t="s">
        <v>11</v>
      </c>
      <c r="D11" s="70"/>
      <c r="E11" s="86"/>
      <c r="F11" s="9">
        <v>472</v>
      </c>
      <c r="G11" s="46"/>
    </row>
    <row r="12" spans="1:7" ht="31.5" x14ac:dyDescent="0.25">
      <c r="A12" s="40"/>
      <c r="B12" s="64"/>
      <c r="C12" s="2" t="s">
        <v>12</v>
      </c>
      <c r="D12" s="70"/>
      <c r="E12" s="86"/>
      <c r="F12" s="9">
        <v>950</v>
      </c>
      <c r="G12" s="46"/>
    </row>
    <row r="13" spans="1:7" ht="32.25" thickBot="1" x14ac:dyDescent="0.3">
      <c r="A13" s="40"/>
      <c r="B13" s="64"/>
      <c r="C13" s="4" t="s">
        <v>13</v>
      </c>
      <c r="D13" s="45"/>
      <c r="E13" s="87"/>
      <c r="F13" s="10">
        <v>864</v>
      </c>
      <c r="G13" s="47"/>
    </row>
    <row r="14" spans="1:7" ht="16.5" thickTop="1" x14ac:dyDescent="0.25">
      <c r="A14" s="40"/>
      <c r="B14" s="64"/>
      <c r="C14" s="72" t="s">
        <v>14</v>
      </c>
      <c r="D14" s="6" t="s">
        <v>15</v>
      </c>
      <c r="E14" s="85" t="s">
        <v>50</v>
      </c>
      <c r="F14" s="11">
        <v>9.1999999999999993</v>
      </c>
      <c r="G14" s="73">
        <f>F14+F15+F16</f>
        <v>36.799999999999997</v>
      </c>
    </row>
    <row r="15" spans="1:7" ht="15.75" x14ac:dyDescent="0.25">
      <c r="A15" s="40"/>
      <c r="B15" s="64"/>
      <c r="C15" s="67"/>
      <c r="D15" s="8" t="s">
        <v>16</v>
      </c>
      <c r="E15" s="86"/>
      <c r="F15" s="12">
        <v>12.6</v>
      </c>
      <c r="G15" s="74"/>
    </row>
    <row r="16" spans="1:7" ht="16.5" thickBot="1" x14ac:dyDescent="0.3">
      <c r="A16" s="40"/>
      <c r="B16" s="64"/>
      <c r="C16" s="68"/>
      <c r="D16" s="13" t="s">
        <v>17</v>
      </c>
      <c r="E16" s="86"/>
      <c r="F16" s="5">
        <v>15</v>
      </c>
      <c r="G16" s="75"/>
    </row>
    <row r="17" spans="1:7" ht="16.5" thickTop="1" x14ac:dyDescent="0.25">
      <c r="A17" s="40"/>
      <c r="B17" s="64"/>
      <c r="C17" s="14" t="s">
        <v>18</v>
      </c>
      <c r="D17" s="44"/>
      <c r="E17" s="88" t="s">
        <v>51</v>
      </c>
      <c r="F17" s="15">
        <v>126</v>
      </c>
      <c r="G17" s="46">
        <f>F17+F18</f>
        <v>331</v>
      </c>
    </row>
    <row r="18" spans="1:7" ht="16.5" thickBot="1" x14ac:dyDescent="0.3">
      <c r="A18" s="40"/>
      <c r="B18" s="65"/>
      <c r="C18" s="4" t="s">
        <v>19</v>
      </c>
      <c r="D18" s="45"/>
      <c r="E18" s="88"/>
      <c r="F18" s="16">
        <v>205</v>
      </c>
      <c r="G18" s="47"/>
    </row>
    <row r="19" spans="1:7" ht="48" thickTop="1" x14ac:dyDescent="0.25">
      <c r="A19" s="40" t="s">
        <v>40</v>
      </c>
      <c r="B19" s="48" t="s">
        <v>20</v>
      </c>
      <c r="C19" s="49"/>
      <c r="D19" s="17" t="s">
        <v>21</v>
      </c>
      <c r="E19" s="89" t="s">
        <v>52</v>
      </c>
      <c r="F19" s="18">
        <v>3262</v>
      </c>
      <c r="G19" s="52">
        <f>F19+F20</f>
        <v>3384.9</v>
      </c>
    </row>
    <row r="20" spans="1:7" ht="16.5" thickBot="1" x14ac:dyDescent="0.3">
      <c r="A20" s="40"/>
      <c r="B20" s="50"/>
      <c r="C20" s="51"/>
      <c r="D20" s="19" t="s">
        <v>22</v>
      </c>
      <c r="E20" s="90"/>
      <c r="F20" s="20">
        <v>122.9</v>
      </c>
      <c r="G20" s="53"/>
    </row>
    <row r="21" spans="1:7" ht="16.5" thickTop="1" x14ac:dyDescent="0.25">
      <c r="A21" s="40" t="s">
        <v>41</v>
      </c>
      <c r="B21" s="54" t="s">
        <v>23</v>
      </c>
      <c r="C21" s="21" t="s">
        <v>24</v>
      </c>
      <c r="D21" s="57" t="s">
        <v>25</v>
      </c>
      <c r="E21" s="91" t="s">
        <v>53</v>
      </c>
      <c r="F21" s="22">
        <f>187.95+197.11</f>
        <v>385.06</v>
      </c>
      <c r="G21" s="60">
        <f>F21+F22+F23</f>
        <v>1155.18</v>
      </c>
    </row>
    <row r="22" spans="1:7" ht="15.75" x14ac:dyDescent="0.25">
      <c r="A22" s="40"/>
      <c r="B22" s="55"/>
      <c r="C22" s="23" t="s">
        <v>26</v>
      </c>
      <c r="D22" s="58"/>
      <c r="E22" s="77"/>
      <c r="F22" s="24">
        <f>187.95+197.11</f>
        <v>385.06</v>
      </c>
      <c r="G22" s="61"/>
    </row>
    <row r="23" spans="1:7" ht="36.75" customHeight="1" thickBot="1" x14ac:dyDescent="0.3">
      <c r="A23" s="40"/>
      <c r="B23" s="56"/>
      <c r="C23" s="25" t="s">
        <v>27</v>
      </c>
      <c r="D23" s="59"/>
      <c r="E23" s="78"/>
      <c r="F23" s="26">
        <f>187.95+197.11</f>
        <v>385.06</v>
      </c>
      <c r="G23" s="62"/>
    </row>
    <row r="24" spans="1:7" ht="17.25" thickTop="1" thickBot="1" x14ac:dyDescent="0.3">
      <c r="A24" s="34" t="s">
        <v>42</v>
      </c>
      <c r="B24" s="79" t="s">
        <v>28</v>
      </c>
      <c r="C24" s="80"/>
      <c r="D24" s="27" t="s">
        <v>29</v>
      </c>
      <c r="E24" s="36" t="s">
        <v>54</v>
      </c>
      <c r="F24" s="28">
        <v>15</v>
      </c>
      <c r="G24" s="29">
        <v>15</v>
      </c>
    </row>
    <row r="25" spans="1:7" ht="33" thickTop="1" thickBot="1" x14ac:dyDescent="0.3">
      <c r="A25" s="34" t="s">
        <v>43</v>
      </c>
      <c r="B25" s="79" t="s">
        <v>30</v>
      </c>
      <c r="C25" s="80"/>
      <c r="D25" s="27" t="s">
        <v>31</v>
      </c>
      <c r="E25" s="36" t="s">
        <v>55</v>
      </c>
      <c r="F25" s="28">
        <v>85.26</v>
      </c>
      <c r="G25" s="29">
        <v>85.26</v>
      </c>
    </row>
    <row r="26" spans="1:7" ht="16.5" thickTop="1" x14ac:dyDescent="0.25">
      <c r="A26" s="40" t="s">
        <v>44</v>
      </c>
      <c r="B26" s="81" t="s">
        <v>32</v>
      </c>
      <c r="C26" s="83" t="s">
        <v>33</v>
      </c>
      <c r="D26" s="17" t="s">
        <v>34</v>
      </c>
      <c r="E26" s="92" t="s">
        <v>56</v>
      </c>
      <c r="F26" s="30">
        <v>83</v>
      </c>
      <c r="G26" s="52">
        <f>F26+F27</f>
        <v>153</v>
      </c>
    </row>
    <row r="27" spans="1:7" ht="16.5" thickBot="1" x14ac:dyDescent="0.3">
      <c r="A27" s="41"/>
      <c r="B27" s="82"/>
      <c r="C27" s="84"/>
      <c r="D27" s="35" t="s">
        <v>35</v>
      </c>
      <c r="E27" s="93"/>
      <c r="F27" s="39">
        <v>70</v>
      </c>
      <c r="G27" s="53"/>
    </row>
    <row r="28" spans="1:7" ht="30" customHeight="1" thickTop="1" x14ac:dyDescent="0.25">
      <c r="A28" s="95" t="s">
        <v>36</v>
      </c>
      <c r="B28" s="96"/>
      <c r="C28" s="96"/>
      <c r="D28" s="96"/>
      <c r="E28" s="96"/>
      <c r="F28" s="97"/>
      <c r="G28" s="31">
        <f>SUM(G4:G27)</f>
        <v>9249.94</v>
      </c>
    </row>
  </sheetData>
  <mergeCells count="33">
    <mergeCell ref="A2:G2"/>
    <mergeCell ref="A28:F28"/>
    <mergeCell ref="G26:G27"/>
    <mergeCell ref="E10:E13"/>
    <mergeCell ref="E14:E16"/>
    <mergeCell ref="E17:E18"/>
    <mergeCell ref="E19:E20"/>
    <mergeCell ref="E21:E23"/>
    <mergeCell ref="E26:E27"/>
    <mergeCell ref="G17:G18"/>
    <mergeCell ref="B19:C20"/>
    <mergeCell ref="G19:G20"/>
    <mergeCell ref="B21:B23"/>
    <mergeCell ref="D21:D23"/>
    <mergeCell ref="G21:G23"/>
    <mergeCell ref="B4:B18"/>
    <mergeCell ref="C4:C9"/>
    <mergeCell ref="G4:G9"/>
    <mergeCell ref="D10:D13"/>
    <mergeCell ref="G10:G13"/>
    <mergeCell ref="C14:C16"/>
    <mergeCell ref="G14:G16"/>
    <mergeCell ref="E4:E9"/>
    <mergeCell ref="A4:A18"/>
    <mergeCell ref="A19:A20"/>
    <mergeCell ref="A21:A23"/>
    <mergeCell ref="A26:A27"/>
    <mergeCell ref="C3:D3"/>
    <mergeCell ref="D17:D18"/>
    <mergeCell ref="B24:C24"/>
    <mergeCell ref="B25:C25"/>
    <mergeCell ref="B26:B27"/>
    <mergeCell ref="C26:C27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č.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Blanarova</dc:creator>
  <cp:lastModifiedBy>Blanarova</cp:lastModifiedBy>
  <cp:lastPrinted>2021-01-27T13:42:49Z</cp:lastPrinted>
  <dcterms:created xsi:type="dcterms:W3CDTF">2015-06-05T18:19:34Z</dcterms:created>
  <dcterms:modified xsi:type="dcterms:W3CDTF">2021-02-01T13:32:11Z</dcterms:modified>
</cp:coreProperties>
</file>