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OBSTARÁVANIE\Súťaže 2019\OVS\Upratovanie\Nová 2019\Nové\Do súťaže\Vozidlá\"/>
    </mc:Choice>
  </mc:AlternateContent>
  <xr:revisionPtr revIDLastSave="0" documentId="13_ncr:1_{9E8450D8-95C7-4A15-BAD5-C3A0DCD380E1}" xr6:coauthVersionLast="43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uľka 1" sheetId="2" r:id="rId1"/>
    <sheet name="Vozidlá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E31" i="1" s="1"/>
  <c r="D30" i="1"/>
  <c r="E30" i="1" s="1"/>
  <c r="D27" i="1"/>
  <c r="E27" i="1" s="1"/>
  <c r="D26" i="1"/>
  <c r="E26" i="1" s="1"/>
  <c r="D21" i="1"/>
  <c r="E21" i="1" s="1"/>
  <c r="D20" i="1"/>
  <c r="E20" i="1" s="1"/>
  <c r="D17" i="1"/>
  <c r="E17" i="1" s="1"/>
  <c r="D16" i="1"/>
  <c r="E16" i="1" s="1"/>
  <c r="D11" i="1"/>
  <c r="E11" i="1" s="1"/>
  <c r="D10" i="1"/>
  <c r="E10" i="1" s="1"/>
  <c r="D7" i="1"/>
  <c r="E7" i="1" s="1"/>
  <c r="D6" i="1"/>
  <c r="E6" i="1" s="1"/>
  <c r="Q31" i="1" l="1"/>
  <c r="Q30" i="1"/>
  <c r="Q29" i="1"/>
  <c r="Q28" i="1"/>
  <c r="Q27" i="1"/>
  <c r="Q26" i="1"/>
  <c r="Q25" i="1"/>
  <c r="Q24" i="1"/>
  <c r="Q23" i="1"/>
  <c r="Q22" i="1"/>
  <c r="Q21" i="1"/>
  <c r="Q20" i="1"/>
  <c r="Q5" i="1"/>
  <c r="Q6" i="1"/>
  <c r="Q7" i="1"/>
  <c r="Q8" i="1"/>
  <c r="Q9" i="1"/>
  <c r="Q10" i="1"/>
  <c r="Q11" i="1"/>
  <c r="Q12" i="1"/>
  <c r="Q13" i="1"/>
  <c r="Q14" i="1"/>
  <c r="T7" i="1"/>
  <c r="T31" i="1"/>
  <c r="T30" i="1"/>
  <c r="T29" i="1"/>
  <c r="T28" i="1"/>
  <c r="T27" i="1"/>
  <c r="T26" i="1"/>
  <c r="T25" i="1"/>
  <c r="T24" i="1"/>
  <c r="T23" i="1"/>
  <c r="T22" i="1"/>
  <c r="T21" i="1"/>
  <c r="T20" i="1"/>
  <c r="Q4" i="1"/>
  <c r="T14" i="1"/>
  <c r="T13" i="1"/>
  <c r="T12" i="1"/>
  <c r="T11" i="1"/>
  <c r="T10" i="1"/>
  <c r="T9" i="1"/>
  <c r="T8" i="1"/>
  <c r="T6" i="1"/>
  <c r="T5" i="1"/>
  <c r="T4" i="1"/>
  <c r="T3" i="1"/>
  <c r="Q3" i="1"/>
  <c r="U32" i="1"/>
  <c r="U15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4" i="1"/>
  <c r="S5" i="1"/>
  <c r="S6" i="1"/>
  <c r="S7" i="1"/>
  <c r="S8" i="1"/>
  <c r="S9" i="1"/>
  <c r="S10" i="1"/>
  <c r="S11" i="1"/>
  <c r="S12" i="1"/>
  <c r="S13" i="1"/>
  <c r="S14" i="1"/>
  <c r="S3" i="1"/>
  <c r="R4" i="1"/>
  <c r="V4" i="1" s="1"/>
  <c r="R5" i="1"/>
  <c r="V5" i="1" s="1"/>
  <c r="R6" i="1"/>
  <c r="V6" i="1" s="1"/>
  <c r="R7" i="1"/>
  <c r="R8" i="1"/>
  <c r="V8" i="1" s="1"/>
  <c r="R9" i="1"/>
  <c r="R10" i="1"/>
  <c r="R11" i="1"/>
  <c r="R12" i="1"/>
  <c r="R13" i="1"/>
  <c r="R14" i="1"/>
  <c r="R3" i="1"/>
  <c r="V7" i="1" l="1"/>
  <c r="V10" i="1"/>
  <c r="V9" i="1"/>
  <c r="T15" i="1"/>
  <c r="V11" i="1"/>
  <c r="V13" i="1"/>
  <c r="V12" i="1"/>
  <c r="V22" i="1"/>
  <c r="V24" i="1"/>
  <c r="V26" i="1"/>
  <c r="V28" i="1"/>
  <c r="V30" i="1"/>
  <c r="T32" i="1"/>
  <c r="V14" i="1"/>
  <c r="V21" i="1"/>
  <c r="V23" i="1"/>
  <c r="V25" i="1"/>
  <c r="V27" i="1"/>
  <c r="V29" i="1"/>
  <c r="V31" i="1"/>
  <c r="R15" i="1"/>
  <c r="V3" i="1"/>
  <c r="R32" i="1"/>
  <c r="V20" i="1"/>
  <c r="S15" i="1"/>
  <c r="S32" i="1"/>
  <c r="P31" i="1"/>
  <c r="P30" i="1"/>
  <c r="P29" i="1"/>
  <c r="P28" i="1"/>
  <c r="P27" i="1"/>
  <c r="P26" i="1"/>
  <c r="P25" i="1"/>
  <c r="P24" i="1"/>
  <c r="P23" i="1"/>
  <c r="P22" i="1"/>
  <c r="P21" i="1"/>
  <c r="P20" i="1"/>
  <c r="P14" i="1"/>
  <c r="P13" i="1"/>
  <c r="P12" i="1"/>
  <c r="P11" i="1"/>
  <c r="P8" i="1"/>
  <c r="P7" i="1"/>
  <c r="P6" i="1"/>
  <c r="P5" i="1"/>
  <c r="P4" i="1"/>
  <c r="P3" i="1"/>
  <c r="O32" i="1"/>
  <c r="N32" i="1"/>
  <c r="O15" i="1"/>
  <c r="N15" i="1"/>
  <c r="V15" i="1" l="1"/>
  <c r="V32" i="1"/>
  <c r="M32" i="1"/>
  <c r="P32" i="1" s="1"/>
  <c r="P9" i="1" l="1"/>
  <c r="M15" i="1"/>
  <c r="P15" i="1" s="1"/>
  <c r="P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Ján Šimko</author>
  </authors>
  <commentList>
    <comment ref="J16" authorId="0" shapeId="0" xr:uid="{A71C153A-A137-46AD-93AE-815D634EA03D}">
      <text>
        <r>
          <rPr>
            <b/>
            <sz val="9"/>
            <color indexed="81"/>
            <rFont val="Segoe UI"/>
            <family val="2"/>
            <charset val="238"/>
          </rPr>
          <t>Ing. Ján Šimko:</t>
        </r>
        <r>
          <rPr>
            <sz val="9"/>
            <color indexed="81"/>
            <rFont val="Segoe UI"/>
            <family val="2"/>
            <charset val="238"/>
          </rPr>
          <t xml:space="preserve">
- prvých 5 pracovných dní v mesiaci sa čistí kombinácia 1x sólo a 1x kĺbový autobus,
- zvyšné pracovné dni sa čistia 2x sólo autobusy</t>
        </r>
      </text>
    </comment>
    <comment ref="J20" authorId="0" shapeId="0" xr:uid="{4E3B79C9-389E-43EA-BF51-0EE4A9D0DEB1}">
      <text>
        <r>
          <rPr>
            <b/>
            <sz val="9"/>
            <color indexed="81"/>
            <rFont val="Segoe UI"/>
            <family val="2"/>
            <charset val="238"/>
          </rPr>
          <t>Ing. Ján Šimko:</t>
        </r>
        <r>
          <rPr>
            <sz val="9"/>
            <color indexed="81"/>
            <rFont val="Segoe UI"/>
            <family val="2"/>
            <charset val="238"/>
          </rPr>
          <t xml:space="preserve">
- iba prvých 5 dní v mesiaci,
- potom sa už kĺbové autobusy neumývajú, ale umývajú sa 2 sólo autobusy denne,</t>
        </r>
      </text>
    </comment>
  </commentList>
</comments>
</file>

<file path=xl/sharedStrings.xml><?xml version="1.0" encoding="utf-8"?>
<sst xmlns="http://schemas.openxmlformats.org/spreadsheetml/2006/main" count="127" uniqueCount="64">
  <si>
    <t xml:space="preserve">Cena za 1 kus v € bez DPH </t>
  </si>
  <si>
    <t xml:space="preserve">Suma DPH v € </t>
  </si>
  <si>
    <t xml:space="preserve">Cena za 1 kus v € s DPH </t>
  </si>
  <si>
    <t xml:space="preserve">Autobus sólo </t>
  </si>
  <si>
    <t xml:space="preserve">Autobus kĺbový </t>
  </si>
  <si>
    <t xml:space="preserve">Trolejbus sólo </t>
  </si>
  <si>
    <t>Trolejbus kĺbový</t>
  </si>
  <si>
    <t xml:space="preserve">Trolejbus kĺbový </t>
  </si>
  <si>
    <t xml:space="preserve">a) VYSÁVANIE </t>
  </si>
  <si>
    <t xml:space="preserve">Položka </t>
  </si>
  <si>
    <t>Položka</t>
  </si>
  <si>
    <t>b) BEŽNÉ ČISTENIE</t>
  </si>
  <si>
    <t>c) HĹBKOVÉ ČISTENIE</t>
  </si>
  <si>
    <t>Kalendár 2020</t>
  </si>
  <si>
    <t>spolu</t>
  </si>
  <si>
    <t>Kalendár 2021</t>
  </si>
  <si>
    <t>nedeľa</t>
  </si>
  <si>
    <t>po-pia (šk. vyučovanie)</t>
  </si>
  <si>
    <t>po-pia
(šk. vyučovanie)</t>
  </si>
  <si>
    <t>po-pia
(prázdniny)</t>
  </si>
  <si>
    <t>spolu dní</t>
  </si>
  <si>
    <t>mesiac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</si>
  <si>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</si>
  <si>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</si>
  <si>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</si>
  <si>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</si>
  <si>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</si>
  <si>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</si>
  <si>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</si>
  <si>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</si>
  <si>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</si>
  <si>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</si>
  <si>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</si>
  <si>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</si>
  <si>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po-pia (prázdniny)</t>
  </si>
  <si>
    <t>Počet vozidiel na hĺbkové čistenie 1x za rok</t>
  </si>
  <si>
    <t>Počet vozidiel na denné vysávanie</t>
  </si>
  <si>
    <t>Počet vozidiel na denné bežné čistenie</t>
  </si>
  <si>
    <t>Cena vysávanie [€] bez DPH</t>
  </si>
  <si>
    <t>Cena hĺbkové čistenie [€] bez DPH</t>
  </si>
  <si>
    <t>Celkom [€] bez DPH</t>
  </si>
  <si>
    <t>Cena bežné čistenie T-bus [€] bez DPH</t>
  </si>
  <si>
    <t>Cena bežné čistenie A-bus [€] bez DPH</t>
  </si>
  <si>
    <t>A-bus sólo čistenia</t>
  </si>
  <si>
    <t>spolu A-bus a T-Bus</t>
  </si>
  <si>
    <t>miesto na vloženie ceny</t>
  </si>
  <si>
    <t>Trolejbusy</t>
  </si>
  <si>
    <t>Cenová ponuka * za upratovanie vozidiel MHD</t>
  </si>
  <si>
    <t>Tabuľka 1</t>
  </si>
  <si>
    <t>v tom:</t>
  </si>
  <si>
    <t xml:space="preserve">Oceňovacia tabuľka pre Upratovanie vozidiel MHD </t>
  </si>
  <si>
    <t>V ................................</t>
  </si>
  <si>
    <t>Počet pristavených  vozidiel na denné úkony</t>
  </si>
  <si>
    <t>Počet pristavených  vozidiel na úkony po mesiacoch - Kalendár 2020, 2021</t>
  </si>
  <si>
    <t xml:space="preserve">Cena celkom za všetky druhy úkonov </t>
  </si>
  <si>
    <t>* cena k položkám je určená v súlade s Prílohami B, B1, B2, B3, B4</t>
  </si>
  <si>
    <t>Vypracoval (meno) dňa ...................</t>
  </si>
  <si>
    <t xml:space="preserve">Cenová ponuka platí počas celej platnosti zmluvy </t>
  </si>
  <si>
    <t xml:space="preserve">Podpis zodpovednej osoby </t>
  </si>
  <si>
    <t xml:space="preserve">Cenová ponuka na Upratovanie vozidiel MHD </t>
  </si>
  <si>
    <t>A-Bus-kĺb</t>
  </si>
  <si>
    <t>T-Bus-kĺb</t>
  </si>
  <si>
    <t>A-Bus-sólo</t>
  </si>
  <si>
    <t>T-Bus-sólo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</si>
</sst>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4" fontId="3" fillId="9" borderId="1" xfId="0" applyNumberFormat="1" applyFont="1" applyFill="1" applyBorder="1" applyProtection="1">
      <protection locked="0"/>
    </xf>
    <xf numFmtId="0" fontId="0" fillId="0" borderId="0" xfId="0" applyProtection="1"/>
    <xf numFmtId="0" fontId="12" fillId="6" borderId="1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12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" fontId="0" fillId="0" borderId="0" xfId="0" applyNumberFormat="1" applyProtection="1"/>
    <xf numFmtId="4" fontId="14" fillId="0" borderId="0" xfId="0" applyNumberFormat="1" applyFont="1" applyAlignment="1" applyProtection="1">
      <alignment horizontal="right"/>
    </xf>
    <xf numFmtId="4" fontId="14" fillId="10" borderId="0" xfId="0" applyNumberFormat="1" applyFont="1" applyFill="1" applyAlignment="1" applyProtection="1">
      <alignment horizontal="right"/>
    </xf>
    <xf numFmtId="4" fontId="7" fillId="0" borderId="0" xfId="0" applyNumberFormat="1" applyFont="1" applyProtection="1"/>
    <xf numFmtId="4" fontId="14" fillId="11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3" fillId="0" borderId="1" xfId="0" applyFont="1" applyBorder="1" applyProtection="1"/>
    <xf numFmtId="0" fontId="3" fillId="0" borderId="0" xfId="0" applyFont="1" applyProtection="1"/>
    <xf numFmtId="4" fontId="3" fillId="0" borderId="1" xfId="0" applyNumberFormat="1" applyFont="1" applyBorder="1" applyProtection="1"/>
    <xf numFmtId="0" fontId="6" fillId="0" borderId="0" xfId="0" applyFont="1" applyAlignment="1" applyProtection="1"/>
    <xf numFmtId="0" fontId="3" fillId="0" borderId="3" xfId="0" applyFont="1" applyBorder="1" applyProtection="1"/>
    <xf numFmtId="0" fontId="2" fillId="9" borderId="0" xfId="0" applyFont="1" applyFill="1" applyBorder="1" applyProtection="1"/>
    <xf numFmtId="0" fontId="13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0" fillId="0" borderId="1" xfId="0" applyBorder="1" applyProtection="1"/>
    <xf numFmtId="0" fontId="10" fillId="2" borderId="1" xfId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9" fillId="0" borderId="1" xfId="1" applyFont="1" applyBorder="1" applyProtection="1"/>
    <xf numFmtId="0" fontId="11" fillId="0" borderId="1" xfId="0" applyFont="1" applyBorder="1" applyAlignment="1" applyProtection="1">
      <alignment horizontal="right" vertical="center"/>
    </xf>
    <xf numFmtId="0" fontId="10" fillId="5" borderId="1" xfId="1" applyFont="1" applyFill="1" applyBorder="1" applyProtection="1"/>
    <xf numFmtId="0" fontId="3" fillId="0" borderId="0" xfId="0" applyFont="1"/>
    <xf numFmtId="0" fontId="23" fillId="0" borderId="0" xfId="0" applyFont="1"/>
    <xf numFmtId="0" fontId="24" fillId="0" borderId="0" xfId="0" applyFont="1" applyProtection="1"/>
    <xf numFmtId="0" fontId="24" fillId="12" borderId="1" xfId="0" applyFont="1" applyFill="1" applyBorder="1" applyAlignment="1" applyProtection="1">
      <alignment horizontal="center" vertical="center"/>
    </xf>
    <xf numFmtId="0" fontId="24" fillId="0" borderId="1" xfId="0" applyFont="1" applyBorder="1" applyProtection="1"/>
    <xf numFmtId="0" fontId="6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</cellXfs>
  <cellStyles count="2">
    <cellStyle name="Normálna" xfId="0" builtinId="0"/>
    <cellStyle name="normálne 2" xfId="1" xr:uid="{D756D818-B34A-4949-912F-861AD463D43E}"/>
  </cellStyles>
  <dxfs count="0"/>
  <tableStyles count="0" defaultTableStyle="TableStyleMedium2" defaultPivotStyle="PivotStyleLight16"/>
  <colors>
    <mruColors>
      <color rgb="FFCC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BDB5-45CC-426C-9CF7-30FE1008D90D}">
  <dimension ref="A1:I38"/>
  <sheetViews>
    <sheetView workbookViewId="0">
      <selection activeCell="H15" sqref="H15"/>
    </sheetView>
  </sheetViews>
  <sheetFormatPr defaultRowHeight="15" x14ac:dyDescent="0.25"/>
  <sheetData>
    <row r="1" spans="1:9" x14ac:dyDescent="0.25">
      <c r="A1" s="48"/>
      <c r="B1" s="48"/>
      <c r="C1" s="48"/>
      <c r="D1" s="48"/>
      <c r="E1" s="48"/>
      <c r="F1" s="48"/>
      <c r="G1" s="48"/>
      <c r="H1" s="48"/>
      <c r="I1" s="48"/>
    </row>
    <row r="2" spans="1:9" ht="15.75" x14ac:dyDescent="0.25">
      <c r="A2" s="48"/>
      <c r="B2" s="48"/>
      <c r="C2" s="48"/>
      <c r="D2" s="48"/>
      <c r="E2" s="48"/>
      <c r="F2" s="48"/>
      <c r="G2" s="48"/>
      <c r="H2" s="53" t="s">
        <v>48</v>
      </c>
      <c r="I2" s="53"/>
    </row>
    <row r="3" spans="1:9" ht="15.75" x14ac:dyDescent="0.25">
      <c r="A3" s="53" t="s">
        <v>50</v>
      </c>
      <c r="B3" s="53"/>
      <c r="C3" s="53"/>
      <c r="D3" s="53"/>
      <c r="E3" s="53"/>
      <c r="F3" s="53"/>
      <c r="G3" s="53"/>
      <c r="H3" s="53"/>
      <c r="I3" s="53"/>
    </row>
    <row r="4" spans="1:9" ht="15.75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9" ht="15.75" x14ac:dyDescent="0.25">
      <c r="A5" s="49"/>
      <c r="B5" s="49" t="s">
        <v>49</v>
      </c>
      <c r="C5" s="49"/>
      <c r="D5" s="49"/>
      <c r="E5" s="49"/>
      <c r="F5" s="49"/>
      <c r="G5" s="49"/>
      <c r="H5" s="49"/>
      <c r="I5" s="49"/>
    </row>
    <row r="6" spans="1:9" ht="15.75" x14ac:dyDescent="0.25">
      <c r="A6" s="49"/>
      <c r="B6" s="49" t="s">
        <v>59</v>
      </c>
      <c r="C6" s="49"/>
      <c r="D6" s="49"/>
      <c r="E6" s="49"/>
      <c r="F6" s="49"/>
      <c r="G6" s="49"/>
      <c r="H6" s="49"/>
      <c r="I6" s="49"/>
    </row>
    <row r="7" spans="1:9" ht="15.75" x14ac:dyDescent="0.25">
      <c r="A7" s="49"/>
      <c r="B7" s="49" t="s">
        <v>52</v>
      </c>
      <c r="C7" s="49"/>
      <c r="D7" s="49"/>
      <c r="E7" s="49"/>
      <c r="F7" s="49"/>
      <c r="G7" s="49"/>
      <c r="H7" s="49"/>
      <c r="I7" s="49"/>
    </row>
    <row r="8" spans="1:9" ht="15.75" x14ac:dyDescent="0.25">
      <c r="A8" s="49"/>
      <c r="B8" s="49" t="s">
        <v>53</v>
      </c>
      <c r="C8" s="49"/>
      <c r="D8" s="49"/>
      <c r="E8" s="49"/>
      <c r="F8" s="49"/>
      <c r="G8" s="49"/>
      <c r="H8" s="49"/>
      <c r="I8" s="49"/>
    </row>
    <row r="9" spans="1:9" ht="15.75" x14ac:dyDescent="0.25">
      <c r="A9" s="49"/>
      <c r="B9" s="49" t="s">
        <v>54</v>
      </c>
      <c r="C9" s="49"/>
      <c r="D9" s="49"/>
      <c r="E9" s="49"/>
      <c r="F9" s="49"/>
      <c r="G9" s="49"/>
      <c r="H9" s="49"/>
      <c r="I9" s="49"/>
    </row>
    <row r="10" spans="1:9" ht="15.75" x14ac:dyDescent="0.25">
      <c r="A10" s="49"/>
      <c r="B10" s="49" t="s">
        <v>55</v>
      </c>
      <c r="C10" s="49"/>
      <c r="D10" s="49"/>
      <c r="E10" s="49"/>
      <c r="F10" s="49"/>
      <c r="G10" s="49"/>
      <c r="H10" s="49"/>
      <c r="I10" s="49"/>
    </row>
    <row r="11" spans="1:9" ht="15.75" x14ac:dyDescent="0.25">
      <c r="A11" s="49"/>
      <c r="B11" s="49" t="s">
        <v>51</v>
      </c>
      <c r="C11" s="49"/>
      <c r="D11" s="49"/>
      <c r="E11" s="49"/>
      <c r="F11" s="49"/>
      <c r="G11" s="49"/>
      <c r="H11" s="49"/>
      <c r="I11" s="49"/>
    </row>
    <row r="12" spans="1:9" ht="15.75" x14ac:dyDescent="0.25">
      <c r="A12" s="49"/>
      <c r="B12" s="49" t="s">
        <v>56</v>
      </c>
      <c r="C12" s="49"/>
      <c r="D12" s="49"/>
      <c r="E12" s="49"/>
      <c r="F12" s="49"/>
      <c r="G12" s="49"/>
      <c r="H12" s="49"/>
      <c r="I12" s="49"/>
    </row>
    <row r="13" spans="1:9" ht="15.75" x14ac:dyDescent="0.25">
      <c r="A13" s="49"/>
      <c r="B13" s="49" t="s">
        <v>57</v>
      </c>
      <c r="C13" s="49"/>
      <c r="D13" s="49"/>
      <c r="E13" s="49"/>
      <c r="F13" s="49"/>
      <c r="G13" s="49"/>
      <c r="H13" s="49"/>
      <c r="I13" s="49"/>
    </row>
    <row r="14" spans="1:9" ht="15.75" x14ac:dyDescent="0.25">
      <c r="A14" s="49"/>
      <c r="B14" s="49" t="s">
        <v>58</v>
      </c>
      <c r="C14" s="49"/>
      <c r="D14" s="49"/>
      <c r="E14" s="49"/>
      <c r="F14" s="49"/>
      <c r="G14" s="49"/>
      <c r="H14" s="49"/>
      <c r="I14" s="49"/>
    </row>
    <row r="15" spans="1:9" ht="15.75" x14ac:dyDescent="0.25">
      <c r="A15" s="49"/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48"/>
      <c r="B16" s="48"/>
      <c r="C16" s="48"/>
      <c r="D16" s="48"/>
      <c r="E16" s="48"/>
      <c r="F16" s="48"/>
      <c r="G16" s="48"/>
      <c r="H16" s="48"/>
      <c r="I16" s="48"/>
    </row>
    <row r="17" spans="1:9" x14ac:dyDescent="0.25">
      <c r="A17" s="48"/>
      <c r="B17" s="48"/>
      <c r="C17" s="48"/>
      <c r="D17" s="48"/>
      <c r="E17" s="48"/>
      <c r="F17" s="48"/>
      <c r="G17" s="48"/>
      <c r="H17" s="48"/>
      <c r="I17" s="48"/>
    </row>
    <row r="18" spans="1:9" x14ac:dyDescent="0.25">
      <c r="A18" s="48"/>
      <c r="B18" s="48"/>
      <c r="C18" s="48"/>
      <c r="D18" s="48"/>
      <c r="E18" s="48"/>
      <c r="F18" s="48"/>
      <c r="G18" s="48"/>
      <c r="H18" s="48"/>
      <c r="I18" s="48"/>
    </row>
    <row r="19" spans="1:9" x14ac:dyDescent="0.25">
      <c r="A19" s="48"/>
      <c r="B19" s="48"/>
      <c r="C19" s="48"/>
      <c r="D19" s="48"/>
      <c r="E19" s="48"/>
      <c r="F19" s="48"/>
      <c r="G19" s="48"/>
      <c r="H19" s="48"/>
      <c r="I19" s="48"/>
    </row>
    <row r="20" spans="1:9" x14ac:dyDescent="0.25">
      <c r="A20" s="48"/>
      <c r="B20" s="48"/>
      <c r="C20" s="48"/>
      <c r="D20" s="48"/>
      <c r="E20" s="48"/>
      <c r="F20" s="48"/>
      <c r="G20" s="48"/>
      <c r="H20" s="48"/>
      <c r="I20" s="48"/>
    </row>
    <row r="21" spans="1:9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x14ac:dyDescent="0.25">
      <c r="A22" s="48"/>
      <c r="B22" s="48"/>
      <c r="C22" s="48"/>
      <c r="D22" s="48"/>
      <c r="E22" s="48"/>
      <c r="F22" s="48"/>
      <c r="G22" s="48"/>
      <c r="H22" s="48"/>
      <c r="I22" s="48"/>
    </row>
    <row r="23" spans="1:9" x14ac:dyDescent="0.25">
      <c r="A23" s="48"/>
      <c r="B23" s="48"/>
      <c r="C23" s="48"/>
      <c r="D23" s="48"/>
      <c r="E23" s="48"/>
      <c r="F23" s="48"/>
      <c r="G23" s="48"/>
      <c r="H23" s="48"/>
      <c r="I23" s="48"/>
    </row>
    <row r="24" spans="1:9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x14ac:dyDescent="0.25">
      <c r="A25" s="48"/>
      <c r="B25" s="48"/>
      <c r="C25" s="48"/>
      <c r="D25" s="48"/>
      <c r="E25" s="48"/>
      <c r="F25" s="48"/>
      <c r="G25" s="48"/>
      <c r="H25" s="48"/>
      <c r="I25" s="48"/>
    </row>
    <row r="26" spans="1:9" x14ac:dyDescent="0.25">
      <c r="A26" s="48"/>
      <c r="B26" s="48"/>
      <c r="C26" s="48"/>
      <c r="D26" s="48"/>
      <c r="E26" s="48"/>
      <c r="F26" s="48"/>
      <c r="G26" s="48"/>
      <c r="H26" s="48"/>
      <c r="I26" s="48"/>
    </row>
    <row r="27" spans="1:9" x14ac:dyDescent="0.25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5">
      <c r="A28" s="48"/>
      <c r="B28" s="48"/>
      <c r="C28" s="48"/>
      <c r="D28" s="48"/>
      <c r="E28" s="48"/>
      <c r="F28" s="48"/>
      <c r="G28" s="48"/>
      <c r="H28" s="48"/>
      <c r="I28" s="48"/>
    </row>
    <row r="29" spans="1:9" x14ac:dyDescent="0.25">
      <c r="A29" s="48"/>
      <c r="B29" s="48"/>
      <c r="C29" s="48"/>
      <c r="D29" s="48"/>
      <c r="E29" s="48"/>
      <c r="F29" s="48"/>
      <c r="G29" s="48"/>
      <c r="H29" s="48"/>
      <c r="I29" s="48"/>
    </row>
    <row r="30" spans="1:9" x14ac:dyDescent="0.25">
      <c r="A30" s="48"/>
      <c r="B30" s="48"/>
      <c r="C30" s="48"/>
      <c r="D30" s="48"/>
      <c r="E30" s="48"/>
      <c r="F30" s="48"/>
      <c r="G30" s="48"/>
      <c r="H30" s="48"/>
      <c r="I30" s="48"/>
    </row>
    <row r="31" spans="1:9" x14ac:dyDescent="0.25">
      <c r="A31" s="48"/>
      <c r="B31" s="48"/>
      <c r="C31" s="48"/>
      <c r="D31" s="48"/>
      <c r="E31" s="48"/>
      <c r="F31" s="48"/>
      <c r="G31" s="48"/>
      <c r="H31" s="48"/>
      <c r="I31" s="48"/>
    </row>
    <row r="32" spans="1:9" x14ac:dyDescent="0.25">
      <c r="A32" s="48"/>
      <c r="B32" s="48"/>
      <c r="C32" s="48"/>
      <c r="D32" s="48"/>
      <c r="E32" s="48"/>
      <c r="F32" s="48"/>
      <c r="G32" s="48"/>
      <c r="H32" s="48"/>
      <c r="I32" s="48"/>
    </row>
    <row r="33" spans="1:9" x14ac:dyDescent="0.25">
      <c r="A33" s="48"/>
      <c r="B33" s="48"/>
      <c r="C33" s="48"/>
      <c r="D33" s="48"/>
      <c r="E33" s="48"/>
      <c r="F33" s="48"/>
      <c r="G33" s="48"/>
      <c r="H33" s="48"/>
      <c r="I33" s="48"/>
    </row>
    <row r="34" spans="1:9" x14ac:dyDescent="0.25">
      <c r="A34" s="48"/>
      <c r="B34" s="48"/>
      <c r="C34" s="48"/>
      <c r="D34" s="48"/>
      <c r="E34" s="48"/>
      <c r="F34" s="48"/>
      <c r="G34" s="48"/>
      <c r="H34" s="48"/>
      <c r="I34" s="48"/>
    </row>
    <row r="35" spans="1:9" x14ac:dyDescent="0.25">
      <c r="A35" s="48"/>
      <c r="B35" s="48"/>
      <c r="C35" s="48"/>
      <c r="D35" s="48"/>
      <c r="E35" s="48"/>
      <c r="F35" s="48"/>
      <c r="G35" s="48"/>
      <c r="H35" s="48"/>
      <c r="I35" s="48"/>
    </row>
    <row r="36" spans="1:9" x14ac:dyDescent="0.25">
      <c r="A36" s="48"/>
      <c r="B36" s="48"/>
      <c r="C36" s="48"/>
      <c r="D36" s="48"/>
      <c r="E36" s="48"/>
      <c r="F36" s="48"/>
      <c r="G36" s="48"/>
      <c r="H36" s="48"/>
      <c r="I36" s="48"/>
    </row>
    <row r="37" spans="1:9" x14ac:dyDescent="0.25">
      <c r="A37" s="48"/>
      <c r="B37" s="48"/>
      <c r="C37" s="48"/>
      <c r="D37" s="48"/>
      <c r="E37" s="48"/>
      <c r="F37" s="48"/>
      <c r="G37" s="48"/>
      <c r="H37" s="48"/>
      <c r="I37" s="48"/>
    </row>
    <row r="38" spans="1:9" x14ac:dyDescent="0.25">
      <c r="A38" s="48"/>
      <c r="B38" s="48"/>
      <c r="C38" s="48"/>
      <c r="D38" s="48"/>
      <c r="E38" s="48"/>
      <c r="F38" s="48"/>
      <c r="G38" s="48"/>
      <c r="H38" s="48"/>
      <c r="I38" s="48"/>
    </row>
  </sheetData>
  <mergeCells count="2">
    <mergeCell ref="H2:I2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B1" zoomScaleNormal="100" workbookViewId="0">
      <selection activeCell="E34" sqref="E34"/>
    </sheetView>
  </sheetViews>
  <sheetFormatPr defaultRowHeight="15" x14ac:dyDescent="0.25"/>
  <cols>
    <col min="1" max="2" width="9.140625" style="1"/>
    <col min="3" max="3" width="24.140625" style="1" customWidth="1"/>
    <col min="4" max="4" width="15.140625" style="1" customWidth="1"/>
    <col min="5" max="5" width="22.42578125" style="1" customWidth="1"/>
    <col min="6" max="6" width="4.85546875" style="10" customWidth="1"/>
    <col min="7" max="7" width="17" style="10" customWidth="1"/>
    <col min="8" max="8" width="9.140625" style="10"/>
    <col min="9" max="9" width="14" style="10" customWidth="1"/>
    <col min="10" max="10" width="9.140625" style="50"/>
    <col min="11" max="11" width="5.7109375" style="10" customWidth="1"/>
    <col min="12" max="12" width="9.140625" style="10"/>
    <col min="13" max="13" width="12.7109375" style="10" customWidth="1"/>
    <col min="14" max="16" width="9.140625" style="10"/>
    <col min="17" max="17" width="1.7109375" style="33" customWidth="1"/>
    <col min="18" max="18" width="14.140625" style="10" customWidth="1"/>
    <col min="19" max="20" width="16.7109375" style="10" customWidth="1"/>
    <col min="21" max="21" width="17.7109375" style="10" customWidth="1"/>
    <col min="22" max="22" width="10" style="10" bestFit="1" customWidth="1"/>
    <col min="23" max="16384" width="9.140625" style="1"/>
  </cols>
  <sheetData>
    <row r="1" spans="1:22" ht="25.5" x14ac:dyDescent="0.3">
      <c r="A1" s="67" t="s">
        <v>47</v>
      </c>
      <c r="B1" s="67"/>
      <c r="C1" s="67"/>
      <c r="D1" s="67"/>
      <c r="E1" s="67"/>
      <c r="M1" s="57" t="s">
        <v>13</v>
      </c>
      <c r="N1" s="57"/>
      <c r="O1" s="57"/>
      <c r="P1" s="57"/>
      <c r="R1" s="11" t="s">
        <v>38</v>
      </c>
      <c r="S1" s="12" t="s">
        <v>41</v>
      </c>
      <c r="T1" s="13" t="s">
        <v>42</v>
      </c>
      <c r="U1" s="14" t="s">
        <v>39</v>
      </c>
      <c r="V1" s="15" t="s">
        <v>40</v>
      </c>
    </row>
    <row r="2" spans="1:22" ht="22.5" x14ac:dyDescent="0.3">
      <c r="A2" s="23"/>
      <c r="B2" s="23"/>
      <c r="C2" s="23"/>
      <c r="D2" s="23"/>
      <c r="E2" s="23"/>
      <c r="L2" s="42" t="s">
        <v>21</v>
      </c>
      <c r="M2" s="36" t="s">
        <v>18</v>
      </c>
      <c r="N2" s="37" t="s">
        <v>16</v>
      </c>
      <c r="O2" s="38" t="s">
        <v>19</v>
      </c>
      <c r="P2" s="43" t="s">
        <v>20</v>
      </c>
      <c r="Q2" s="34" t="s">
        <v>43</v>
      </c>
      <c r="R2" s="16" t="s">
        <v>44</v>
      </c>
      <c r="U2" s="16" t="s">
        <v>44</v>
      </c>
    </row>
    <row r="3" spans="1:22" ht="15.75" x14ac:dyDescent="0.25">
      <c r="A3" s="24" t="s">
        <v>8</v>
      </c>
      <c r="B3" s="24"/>
      <c r="C3" s="25"/>
      <c r="D3" s="25"/>
      <c r="E3" s="25"/>
      <c r="G3" s="58" t="s">
        <v>36</v>
      </c>
      <c r="H3" s="58"/>
      <c r="I3" s="58"/>
      <c r="L3" s="44" t="s">
        <v>22</v>
      </c>
      <c r="M3" s="45">
        <v>18</v>
      </c>
      <c r="N3" s="45">
        <v>4</v>
      </c>
      <c r="O3" s="45">
        <v>3</v>
      </c>
      <c r="P3" s="45">
        <f>SUM(M3:O3)</f>
        <v>25</v>
      </c>
      <c r="Q3" s="34">
        <f>(M3+O3)*2-5</f>
        <v>37</v>
      </c>
      <c r="R3" s="17">
        <f>($C$6*$G$6*M3)+($C$6*$H$6*N3)+($C$6*$I$6*O3)+($C$7*$G$7*M3)+($C$7*$H$7*N3)+($C$7*$I$7*O3)+($C$10*$G$10*M3)+($C$10*$H$10*N3)+($C$10*$I$10*O3)+($C$11*$G$11*M3)+($C$11*$H$11*N3)+($C$11*$I$11*O3)</f>
        <v>0</v>
      </c>
      <c r="S3" s="17">
        <f>($C$16*$G$16*M3)+($C$16*$H$16*N3)+($C$16*$I$16*O3)+($C$17*$G$17*M3)+($C$17*$H$17*N3)+($C$17*$I$17*O3)+($C$20*$G$20*M3)+($C$20*$H$20*N3)+($C$20*$I$20*O3)+($C$21*$G$21*M3)+($C$21*$H$21*N3)+($C$21*$I$21*O3)</f>
        <v>0</v>
      </c>
      <c r="T3" s="17">
        <f>($C$20*$J$20)+($C$16*((M3+O3)*2-5))</f>
        <v>0</v>
      </c>
      <c r="U3" s="17"/>
      <c r="V3" s="17">
        <f>SUM(R3:T3)</f>
        <v>0</v>
      </c>
    </row>
    <row r="4" spans="1:22" x14ac:dyDescent="0.25">
      <c r="A4" s="54"/>
      <c r="B4" s="54"/>
      <c r="C4" s="54"/>
      <c r="D4" s="54"/>
      <c r="E4" s="54"/>
      <c r="G4" s="36" t="s">
        <v>17</v>
      </c>
      <c r="H4" s="37" t="s">
        <v>16</v>
      </c>
      <c r="I4" s="38" t="s">
        <v>34</v>
      </c>
      <c r="L4" s="44" t="s">
        <v>23</v>
      </c>
      <c r="M4" s="45">
        <v>14</v>
      </c>
      <c r="N4" s="45">
        <v>4</v>
      </c>
      <c r="O4" s="45">
        <v>6</v>
      </c>
      <c r="P4" s="45">
        <f t="shared" ref="P4:P14" si="0">SUM(M4:O4)</f>
        <v>24</v>
      </c>
      <c r="Q4" s="34">
        <f>(M4+O4)*2-5</f>
        <v>35</v>
      </c>
      <c r="R4" s="17">
        <f t="shared" ref="R4:R14" si="1">($C$6*$G$6*M4)+($C$6*$H$6*N4)+($C$6*$I$6*O4)+($C$7*$G$7*M4)+($C$7*$H$7*N4)+($C$7*$I$7*O4)+($C$10*$G$10*M4)+($C$10*$H$10*N4)+($C$10*$I$10*O4)+($C$11*$G$11*M4)+($C$11*$H$11*N4)+($C$11*$I$11*O4)</f>
        <v>0</v>
      </c>
      <c r="S4" s="17">
        <f t="shared" ref="S4:S14" si="2">($C$16*$G$16*M4)+($C$16*$H$16*N4)+($C$16*$I$16*O4)+($C$17*$G$17*M4)+($C$17*$H$17*N4)+($C$17*$I$17*O4)+($C$20*$G$20*M4)+($C$20*$H$20*N4)+($C$20*$I$20*O4)+($C$21*$G$21*M4)+($C$21*$H$21*N4)+($C$21*$I$21*O4)</f>
        <v>0</v>
      </c>
      <c r="T4" s="17">
        <f t="shared" ref="T4:T14" si="3">($C$20*$J$20)+($C$16*((M4+O4)*2-5))</f>
        <v>0</v>
      </c>
      <c r="U4" s="17"/>
      <c r="V4" s="17">
        <f t="shared" ref="V4:V14" si="4">SUM(R4:T4)</f>
        <v>0</v>
      </c>
    </row>
    <row r="5" spans="1:22" x14ac:dyDescent="0.25">
      <c r="A5" s="55" t="s">
        <v>9</v>
      </c>
      <c r="B5" s="56"/>
      <c r="C5" s="26" t="s">
        <v>0</v>
      </c>
      <c r="D5" s="26" t="s">
        <v>1</v>
      </c>
      <c r="E5" s="26" t="s">
        <v>2</v>
      </c>
      <c r="L5" s="44" t="s">
        <v>24</v>
      </c>
      <c r="M5" s="45">
        <v>22</v>
      </c>
      <c r="N5" s="45">
        <v>5</v>
      </c>
      <c r="O5" s="45"/>
      <c r="P5" s="45">
        <f t="shared" si="0"/>
        <v>27</v>
      </c>
      <c r="Q5" s="34">
        <f t="shared" ref="Q5:Q14" si="5">(M5+O5)*2-5</f>
        <v>39</v>
      </c>
      <c r="R5" s="17">
        <f t="shared" si="1"/>
        <v>0</v>
      </c>
      <c r="S5" s="17">
        <f t="shared" si="2"/>
        <v>0</v>
      </c>
      <c r="T5" s="17">
        <f t="shared" si="3"/>
        <v>0</v>
      </c>
      <c r="U5" s="17"/>
      <c r="V5" s="17">
        <f t="shared" si="4"/>
        <v>0</v>
      </c>
    </row>
    <row r="6" spans="1:22" x14ac:dyDescent="0.25">
      <c r="A6" s="26" t="s">
        <v>3</v>
      </c>
      <c r="B6" s="26"/>
      <c r="C6" s="9">
        <v>0</v>
      </c>
      <c r="D6" s="28">
        <f>C6*0.2</f>
        <v>0</v>
      </c>
      <c r="E6" s="28">
        <f>SUM(C6:D6)</f>
        <v>0</v>
      </c>
      <c r="G6" s="35">
        <v>30</v>
      </c>
      <c r="H6" s="35">
        <v>12</v>
      </c>
      <c r="I6" s="35">
        <v>28</v>
      </c>
      <c r="J6" s="51" t="s">
        <v>62</v>
      </c>
      <c r="L6" s="44" t="s">
        <v>25</v>
      </c>
      <c r="M6" s="45">
        <v>18</v>
      </c>
      <c r="N6" s="45">
        <v>4</v>
      </c>
      <c r="O6" s="45">
        <v>2</v>
      </c>
      <c r="P6" s="45">
        <f t="shared" si="0"/>
        <v>24</v>
      </c>
      <c r="Q6" s="34">
        <f t="shared" si="5"/>
        <v>35</v>
      </c>
      <c r="R6" s="17">
        <f t="shared" si="1"/>
        <v>0</v>
      </c>
      <c r="S6" s="17">
        <f t="shared" si="2"/>
        <v>0</v>
      </c>
      <c r="T6" s="17">
        <f t="shared" si="3"/>
        <v>0</v>
      </c>
      <c r="U6" s="17"/>
      <c r="V6" s="17">
        <f t="shared" si="4"/>
        <v>0</v>
      </c>
    </row>
    <row r="7" spans="1:22" x14ac:dyDescent="0.25">
      <c r="A7" s="26" t="s">
        <v>5</v>
      </c>
      <c r="B7" s="26"/>
      <c r="C7" s="9">
        <v>0</v>
      </c>
      <c r="D7" s="28">
        <f>C7*0.2</f>
        <v>0</v>
      </c>
      <c r="E7" s="28">
        <f>SUM(C7:D7)</f>
        <v>0</v>
      </c>
      <c r="G7" s="35">
        <v>13</v>
      </c>
      <c r="H7" s="35">
        <v>5</v>
      </c>
      <c r="I7" s="35">
        <v>12</v>
      </c>
      <c r="J7" s="51" t="s">
        <v>63</v>
      </c>
      <c r="L7" s="44" t="s">
        <v>26</v>
      </c>
      <c r="M7" s="45">
        <v>19</v>
      </c>
      <c r="N7" s="45">
        <v>5</v>
      </c>
      <c r="O7" s="45"/>
      <c r="P7" s="45">
        <f t="shared" si="0"/>
        <v>24</v>
      </c>
      <c r="Q7" s="34">
        <f t="shared" si="5"/>
        <v>33</v>
      </c>
      <c r="R7" s="17">
        <f t="shared" si="1"/>
        <v>0</v>
      </c>
      <c r="S7" s="17">
        <f t="shared" si="2"/>
        <v>0</v>
      </c>
      <c r="T7" s="17">
        <f>($C$20*$J$20)+($C$16*((M7+O7)*2-5))</f>
        <v>0</v>
      </c>
      <c r="U7" s="17"/>
      <c r="V7" s="17">
        <f t="shared" si="4"/>
        <v>0</v>
      </c>
    </row>
    <row r="8" spans="1:22" x14ac:dyDescent="0.25">
      <c r="A8" s="27"/>
      <c r="B8" s="27"/>
      <c r="C8" s="3"/>
      <c r="D8" s="3"/>
      <c r="E8" s="3"/>
      <c r="L8" s="44" t="s">
        <v>27</v>
      </c>
      <c r="M8" s="45">
        <v>22</v>
      </c>
      <c r="N8" s="45">
        <v>4</v>
      </c>
      <c r="O8" s="45"/>
      <c r="P8" s="45">
        <f t="shared" si="0"/>
        <v>26</v>
      </c>
      <c r="Q8" s="34">
        <f t="shared" si="5"/>
        <v>39</v>
      </c>
      <c r="R8" s="17">
        <f t="shared" si="1"/>
        <v>0</v>
      </c>
      <c r="S8" s="17">
        <f t="shared" si="2"/>
        <v>0</v>
      </c>
      <c r="T8" s="17">
        <f t="shared" si="3"/>
        <v>0</v>
      </c>
      <c r="U8" s="17"/>
      <c r="V8" s="17">
        <f t="shared" si="4"/>
        <v>0</v>
      </c>
    </row>
    <row r="9" spans="1:22" x14ac:dyDescent="0.25">
      <c r="A9" s="55" t="s">
        <v>10</v>
      </c>
      <c r="B9" s="56"/>
      <c r="C9" s="26" t="s">
        <v>0</v>
      </c>
      <c r="D9" s="26" t="s">
        <v>1</v>
      </c>
      <c r="E9" s="26" t="s">
        <v>2</v>
      </c>
      <c r="L9" s="44" t="s">
        <v>28</v>
      </c>
      <c r="M9" s="45">
        <v>0</v>
      </c>
      <c r="N9" s="45">
        <v>4</v>
      </c>
      <c r="O9" s="45">
        <v>23</v>
      </c>
      <c r="P9" s="45">
        <f t="shared" si="0"/>
        <v>27</v>
      </c>
      <c r="Q9" s="34">
        <f t="shared" si="5"/>
        <v>41</v>
      </c>
      <c r="R9" s="17">
        <f t="shared" si="1"/>
        <v>0</v>
      </c>
      <c r="S9" s="17">
        <f t="shared" si="2"/>
        <v>0</v>
      </c>
      <c r="T9" s="17">
        <f t="shared" si="3"/>
        <v>0</v>
      </c>
      <c r="U9" s="17"/>
      <c r="V9" s="17">
        <f t="shared" si="4"/>
        <v>0</v>
      </c>
    </row>
    <row r="10" spans="1:22" x14ac:dyDescent="0.25">
      <c r="A10" s="26" t="s">
        <v>4</v>
      </c>
      <c r="B10" s="26"/>
      <c r="C10" s="9">
        <v>0</v>
      </c>
      <c r="D10" s="28">
        <f>C10*0.2</f>
        <v>0</v>
      </c>
      <c r="E10" s="28">
        <f>SUM(C10:D10)</f>
        <v>0</v>
      </c>
      <c r="G10" s="35">
        <v>4</v>
      </c>
      <c r="H10" s="35">
        <v>0</v>
      </c>
      <c r="I10" s="35">
        <v>4</v>
      </c>
      <c r="J10" s="51" t="s">
        <v>60</v>
      </c>
      <c r="L10" s="44" t="s">
        <v>29</v>
      </c>
      <c r="M10" s="45">
        <v>0</v>
      </c>
      <c r="N10" s="45">
        <v>5</v>
      </c>
      <c r="O10" s="45">
        <v>21</v>
      </c>
      <c r="P10" s="45">
        <f t="shared" si="0"/>
        <v>26</v>
      </c>
      <c r="Q10" s="34">
        <f t="shared" si="5"/>
        <v>37</v>
      </c>
      <c r="R10" s="17">
        <f t="shared" si="1"/>
        <v>0</v>
      </c>
      <c r="S10" s="17">
        <f t="shared" si="2"/>
        <v>0</v>
      </c>
      <c r="T10" s="17">
        <f t="shared" si="3"/>
        <v>0</v>
      </c>
      <c r="U10" s="17"/>
      <c r="V10" s="17">
        <f t="shared" si="4"/>
        <v>0</v>
      </c>
    </row>
    <row r="11" spans="1:22" x14ac:dyDescent="0.25">
      <c r="A11" s="26" t="s">
        <v>6</v>
      </c>
      <c r="B11" s="26"/>
      <c r="C11" s="9">
        <v>0</v>
      </c>
      <c r="D11" s="28">
        <f>C11*0.2</f>
        <v>0</v>
      </c>
      <c r="E11" s="28">
        <f>SUM(C11:D11)</f>
        <v>0</v>
      </c>
      <c r="G11" s="35">
        <v>18</v>
      </c>
      <c r="H11" s="35">
        <v>15</v>
      </c>
      <c r="I11" s="35">
        <v>14</v>
      </c>
      <c r="J11" s="51" t="s">
        <v>61</v>
      </c>
      <c r="L11" s="44" t="s">
        <v>30</v>
      </c>
      <c r="M11" s="45">
        <v>20</v>
      </c>
      <c r="N11" s="45">
        <v>4</v>
      </c>
      <c r="O11" s="45"/>
      <c r="P11" s="45">
        <f t="shared" si="0"/>
        <v>24</v>
      </c>
      <c r="Q11" s="34">
        <f t="shared" si="5"/>
        <v>35</v>
      </c>
      <c r="R11" s="17">
        <f t="shared" si="1"/>
        <v>0</v>
      </c>
      <c r="S11" s="17">
        <f t="shared" si="2"/>
        <v>0</v>
      </c>
      <c r="T11" s="17">
        <f t="shared" si="3"/>
        <v>0</v>
      </c>
      <c r="U11" s="17"/>
      <c r="V11" s="17">
        <f t="shared" si="4"/>
        <v>0</v>
      </c>
    </row>
    <row r="12" spans="1:22" x14ac:dyDescent="0.25">
      <c r="L12" s="44" t="s">
        <v>31</v>
      </c>
      <c r="M12" s="45">
        <v>20</v>
      </c>
      <c r="N12" s="45">
        <v>4</v>
      </c>
      <c r="O12" s="45">
        <v>2</v>
      </c>
      <c r="P12" s="45">
        <f t="shared" si="0"/>
        <v>26</v>
      </c>
      <c r="Q12" s="34">
        <f t="shared" si="5"/>
        <v>39</v>
      </c>
      <c r="R12" s="17">
        <f t="shared" si="1"/>
        <v>0</v>
      </c>
      <c r="S12" s="17">
        <f t="shared" si="2"/>
        <v>0</v>
      </c>
      <c r="T12" s="17">
        <f t="shared" si="3"/>
        <v>0</v>
      </c>
      <c r="U12" s="17"/>
      <c r="V12" s="17">
        <f t="shared" si="4"/>
        <v>0</v>
      </c>
    </row>
    <row r="13" spans="1:22" ht="15.75" x14ac:dyDescent="0.25">
      <c r="A13" s="29" t="s">
        <v>11</v>
      </c>
      <c r="B13" s="4"/>
      <c r="C13" s="4"/>
      <c r="D13" s="4"/>
      <c r="E13" s="4"/>
      <c r="G13" s="59" t="s">
        <v>37</v>
      </c>
      <c r="H13" s="59"/>
      <c r="I13" s="59"/>
      <c r="L13" s="44" t="s">
        <v>32</v>
      </c>
      <c r="M13" s="45">
        <v>20</v>
      </c>
      <c r="N13" s="45">
        <v>5</v>
      </c>
      <c r="O13" s="45"/>
      <c r="P13" s="45">
        <f t="shared" si="0"/>
        <v>25</v>
      </c>
      <c r="Q13" s="34">
        <f t="shared" si="5"/>
        <v>35</v>
      </c>
      <c r="R13" s="17">
        <f t="shared" si="1"/>
        <v>0</v>
      </c>
      <c r="S13" s="17">
        <f t="shared" si="2"/>
        <v>0</v>
      </c>
      <c r="T13" s="17">
        <f t="shared" si="3"/>
        <v>0</v>
      </c>
      <c r="U13" s="17"/>
      <c r="V13" s="17">
        <f t="shared" si="4"/>
        <v>0</v>
      </c>
    </row>
    <row r="14" spans="1:22" x14ac:dyDescent="0.25">
      <c r="A14" s="68"/>
      <c r="B14" s="68"/>
      <c r="C14" s="68"/>
      <c r="D14" s="68"/>
      <c r="E14" s="68"/>
      <c r="G14" s="36" t="s">
        <v>17</v>
      </c>
      <c r="H14" s="37" t="s">
        <v>16</v>
      </c>
      <c r="I14" s="38" t="s">
        <v>34</v>
      </c>
      <c r="L14" s="44" t="s">
        <v>33</v>
      </c>
      <c r="M14" s="45">
        <v>16</v>
      </c>
      <c r="N14" s="45">
        <v>4</v>
      </c>
      <c r="O14" s="45">
        <v>4</v>
      </c>
      <c r="P14" s="45">
        <f t="shared" si="0"/>
        <v>24</v>
      </c>
      <c r="Q14" s="34">
        <f t="shared" si="5"/>
        <v>35</v>
      </c>
      <c r="R14" s="17">
        <f t="shared" si="1"/>
        <v>0</v>
      </c>
      <c r="S14" s="17">
        <f t="shared" si="2"/>
        <v>0</v>
      </c>
      <c r="T14" s="17">
        <f t="shared" si="3"/>
        <v>0</v>
      </c>
      <c r="U14" s="17"/>
      <c r="V14" s="17">
        <f t="shared" si="4"/>
        <v>0</v>
      </c>
    </row>
    <row r="15" spans="1:22" x14ac:dyDescent="0.25">
      <c r="A15" s="55" t="s">
        <v>10</v>
      </c>
      <c r="B15" s="56"/>
      <c r="C15" s="26" t="s">
        <v>0</v>
      </c>
      <c r="D15" s="26" t="s">
        <v>1</v>
      </c>
      <c r="E15" s="26" t="s">
        <v>2</v>
      </c>
      <c r="G15" s="61" t="s">
        <v>46</v>
      </c>
      <c r="H15" s="62"/>
      <c r="I15" s="63"/>
      <c r="J15" s="51" t="s">
        <v>62</v>
      </c>
      <c r="L15" s="46" t="s">
        <v>14</v>
      </c>
      <c r="M15" s="47">
        <f>SUM(M3:M14)</f>
        <v>189</v>
      </c>
      <c r="N15" s="47">
        <f>SUM(N3:N14)</f>
        <v>52</v>
      </c>
      <c r="O15" s="47">
        <f>SUM(O3:O14)</f>
        <v>61</v>
      </c>
      <c r="P15" s="47">
        <f>M15+N15+O15</f>
        <v>302</v>
      </c>
      <c r="R15" s="18">
        <f>SUM(R3:R14)</f>
        <v>0</v>
      </c>
      <c r="S15" s="18">
        <f>SUM(S3:S14)</f>
        <v>0</v>
      </c>
      <c r="T15" s="18">
        <f>SUM(T3:T14)</f>
        <v>0</v>
      </c>
      <c r="U15" s="19">
        <f>(C26*G26)+(C27*G27)+(C30*G30)+(C31*G31)</f>
        <v>0</v>
      </c>
      <c r="V15" s="20">
        <f>SUM(R15:U15)</f>
        <v>0</v>
      </c>
    </row>
    <row r="16" spans="1:22" x14ac:dyDescent="0.25">
      <c r="A16" s="30" t="s">
        <v>3</v>
      </c>
      <c r="B16" s="26"/>
      <c r="C16" s="9">
        <v>0</v>
      </c>
      <c r="D16" s="28">
        <f>C16*0.2</f>
        <v>0</v>
      </c>
      <c r="E16" s="28">
        <f>SUM(C16:D16)</f>
        <v>0</v>
      </c>
      <c r="G16" s="35"/>
      <c r="H16" s="35">
        <v>0</v>
      </c>
      <c r="I16" s="35"/>
      <c r="J16" s="51">
        <v>1</v>
      </c>
    </row>
    <row r="17" spans="1:22" x14ac:dyDescent="0.25">
      <c r="A17" s="26" t="s">
        <v>5</v>
      </c>
      <c r="B17" s="26"/>
      <c r="C17" s="9">
        <v>0</v>
      </c>
      <c r="D17" s="28">
        <f>C17*0.2</f>
        <v>0</v>
      </c>
      <c r="E17" s="28">
        <f>SUM(C17:D17)</f>
        <v>0</v>
      </c>
      <c r="G17" s="35">
        <v>1</v>
      </c>
      <c r="H17" s="35">
        <v>0</v>
      </c>
      <c r="I17" s="35">
        <v>1</v>
      </c>
      <c r="J17" s="52"/>
    </row>
    <row r="18" spans="1:22" ht="25.5" x14ac:dyDescent="0.25">
      <c r="M18" s="57" t="s">
        <v>15</v>
      </c>
      <c r="N18" s="57"/>
      <c r="O18" s="57"/>
      <c r="P18" s="57"/>
      <c r="R18" s="11" t="s">
        <v>38</v>
      </c>
      <c r="S18" s="12" t="s">
        <v>41</v>
      </c>
      <c r="T18" s="13" t="s">
        <v>42</v>
      </c>
      <c r="U18" s="14" t="s">
        <v>39</v>
      </c>
      <c r="V18" s="15" t="s">
        <v>40</v>
      </c>
    </row>
    <row r="19" spans="1:22" ht="22.5" x14ac:dyDescent="0.25">
      <c r="A19" s="55" t="s">
        <v>10</v>
      </c>
      <c r="B19" s="56"/>
      <c r="C19" s="26" t="s">
        <v>0</v>
      </c>
      <c r="D19" s="26" t="s">
        <v>1</v>
      </c>
      <c r="E19" s="26" t="s">
        <v>2</v>
      </c>
      <c r="G19" s="64" t="s">
        <v>46</v>
      </c>
      <c r="H19" s="65"/>
      <c r="I19" s="66"/>
      <c r="J19" s="51" t="s">
        <v>62</v>
      </c>
      <c r="L19" s="42" t="s">
        <v>21</v>
      </c>
      <c r="M19" s="36" t="s">
        <v>18</v>
      </c>
      <c r="N19" s="37" t="s">
        <v>16</v>
      </c>
      <c r="O19" s="38" t="s">
        <v>19</v>
      </c>
      <c r="P19" s="43" t="s">
        <v>20</v>
      </c>
      <c r="R19" s="16" t="s">
        <v>44</v>
      </c>
      <c r="U19" s="16" t="s">
        <v>44</v>
      </c>
    </row>
    <row r="20" spans="1:22" x14ac:dyDescent="0.25">
      <c r="A20" s="2" t="s">
        <v>4</v>
      </c>
      <c r="B20" s="26"/>
      <c r="C20" s="9">
        <v>0</v>
      </c>
      <c r="D20" s="28">
        <f>C20*0.2</f>
        <v>0</v>
      </c>
      <c r="E20" s="28">
        <f>SUM(C20:D20)</f>
        <v>0</v>
      </c>
      <c r="G20" s="35"/>
      <c r="H20" s="35">
        <v>0</v>
      </c>
      <c r="I20" s="35"/>
      <c r="J20" s="51">
        <v>5</v>
      </c>
      <c r="L20" s="44" t="s">
        <v>22</v>
      </c>
      <c r="M20" s="45">
        <v>15</v>
      </c>
      <c r="N20" s="45">
        <v>5</v>
      </c>
      <c r="O20" s="45">
        <v>3</v>
      </c>
      <c r="P20" s="45">
        <f>SUM(M20:O20)</f>
        <v>23</v>
      </c>
      <c r="Q20" s="34">
        <f>(M20+O20)*2-5</f>
        <v>31</v>
      </c>
      <c r="R20" s="17">
        <f>($C$6*$G$6*M20)+($C$6*$H$6*N20)+($C$6*$I$6*O20)+($C$7*$G$7*M20)+($C$7*$H$7*N20)+($C$7*$I$7*O20)+($C$10*$G$10*M20)+($C$10*$H$10*N20)+($C$10*$I$10*O20)+($C$11*$G$11*M20)+($C$11*$H$11*N20)+($C$11*$I$11*O20)</f>
        <v>0</v>
      </c>
      <c r="S20" s="17">
        <f>($C$16*$G$16*M20)+($C$16*$H$16*N20)+($C$16*$I$16*O20)+($C$17*$G$17*M20)+($C$17*$H$17*N20)+($C$17*$I$17*O20)+($C$20*$G$20*M20)+($C$20*$H$20*N20)+($C$20*$I$20*O20)+($C$21*$G$21*M20)+($C$21*$H$21*N20)+($C$21*$I$21*O20)</f>
        <v>0</v>
      </c>
      <c r="T20" s="17">
        <f>($C$20*$J$20)+($C$16*((M20+O20)*2-5))</f>
        <v>0</v>
      </c>
      <c r="V20" s="17">
        <f>SUM(R20:T20)</f>
        <v>0</v>
      </c>
    </row>
    <row r="21" spans="1:22" x14ac:dyDescent="0.25">
      <c r="A21" s="2" t="s">
        <v>7</v>
      </c>
      <c r="B21" s="26"/>
      <c r="C21" s="9">
        <v>0</v>
      </c>
      <c r="D21" s="28">
        <f>C21*0.2</f>
        <v>0</v>
      </c>
      <c r="E21" s="28">
        <f>SUM(C21:D21)</f>
        <v>0</v>
      </c>
      <c r="G21" s="35">
        <v>1</v>
      </c>
      <c r="H21" s="35">
        <v>0</v>
      </c>
      <c r="I21" s="35">
        <v>1</v>
      </c>
      <c r="J21" s="52"/>
      <c r="L21" s="44" t="s">
        <v>23</v>
      </c>
      <c r="M21" s="45">
        <v>14</v>
      </c>
      <c r="N21" s="45">
        <v>4</v>
      </c>
      <c r="O21" s="45">
        <v>6</v>
      </c>
      <c r="P21" s="45">
        <f t="shared" ref="P21:P31" si="6">SUM(M21:O21)</f>
        <v>24</v>
      </c>
      <c r="Q21" s="34">
        <f>(M21+O21)*2-5</f>
        <v>35</v>
      </c>
      <c r="R21" s="17">
        <f t="shared" ref="R21:R31" si="7">($C$6*$G$6*M21)+($C$6*$H$6*N21)+($C$6*$I$6*O21)+($C$7*$G$7*M21)+($C$7*$H$7*N21)+($C$7*$I$7*O21)+($C$10*$G$10*M21)+($C$10*$H$10*N21)+($C$10*$I$10*O21)+($C$11*$G$11*M21)+($C$11*$H$11*N21)+($C$11*$I$11*O21)</f>
        <v>0</v>
      </c>
      <c r="S21" s="17">
        <f t="shared" ref="S21:S31" si="8">($C$16*$G$16*M21)+($C$16*$H$16*N21)+($C$16*$I$16*O21)+($C$17*$G$17*M21)+($C$17*$H$17*N21)+($C$17*$I$17*O21)+($C$20*$G$20*M21)+($C$20*$H$20*N21)+($C$20*$I$20*O21)+($C$21*$G$21*M21)+($C$21*$H$21*N21)+($C$21*$I$21*O21)</f>
        <v>0</v>
      </c>
      <c r="T21" s="17">
        <f t="shared" ref="T21:T31" si="9">($C$20*$J$20)+($C$16*((M21+O21)*2-5))</f>
        <v>0</v>
      </c>
      <c r="V21" s="17">
        <f t="shared" ref="V21:V31" si="10">SUM(R21:T21)</f>
        <v>0</v>
      </c>
    </row>
    <row r="22" spans="1:22" x14ac:dyDescent="0.25">
      <c r="L22" s="44" t="s">
        <v>24</v>
      </c>
      <c r="M22" s="45">
        <v>23</v>
      </c>
      <c r="N22" s="45">
        <v>4</v>
      </c>
      <c r="O22" s="45"/>
      <c r="P22" s="45">
        <f t="shared" si="6"/>
        <v>27</v>
      </c>
      <c r="Q22" s="34">
        <f t="shared" ref="Q22:Q31" si="11">(M22+O22)*2-5</f>
        <v>41</v>
      </c>
      <c r="R22" s="17">
        <f t="shared" si="7"/>
        <v>0</v>
      </c>
      <c r="S22" s="17">
        <f t="shared" si="8"/>
        <v>0</v>
      </c>
      <c r="T22" s="17">
        <f t="shared" si="9"/>
        <v>0</v>
      </c>
      <c r="V22" s="17">
        <f t="shared" si="10"/>
        <v>0</v>
      </c>
    </row>
    <row r="23" spans="1:22" ht="15.75" x14ac:dyDescent="0.25">
      <c r="A23" s="29" t="s">
        <v>12</v>
      </c>
      <c r="B23" s="4"/>
      <c r="C23" s="4"/>
      <c r="D23" s="4"/>
      <c r="E23" s="4"/>
      <c r="G23" s="60" t="s">
        <v>35</v>
      </c>
      <c r="H23" s="60"/>
      <c r="I23" s="60"/>
      <c r="L23" s="44" t="s">
        <v>25</v>
      </c>
      <c r="M23" s="45">
        <v>18</v>
      </c>
      <c r="N23" s="45">
        <v>4</v>
      </c>
      <c r="O23" s="45">
        <v>2</v>
      </c>
      <c r="P23" s="45">
        <f t="shared" si="6"/>
        <v>24</v>
      </c>
      <c r="Q23" s="34">
        <f t="shared" si="11"/>
        <v>35</v>
      </c>
      <c r="R23" s="17">
        <f t="shared" si="7"/>
        <v>0</v>
      </c>
      <c r="S23" s="17">
        <f t="shared" si="8"/>
        <v>0</v>
      </c>
      <c r="T23" s="17">
        <f t="shared" si="9"/>
        <v>0</v>
      </c>
      <c r="V23" s="17">
        <f t="shared" si="10"/>
        <v>0</v>
      </c>
    </row>
    <row r="24" spans="1:22" x14ac:dyDescent="0.25">
      <c r="A24" s="68"/>
      <c r="B24" s="68"/>
      <c r="C24" s="68"/>
      <c r="D24" s="68"/>
      <c r="E24" s="68"/>
      <c r="G24" s="39">
        <v>2020</v>
      </c>
      <c r="H24" s="40"/>
      <c r="I24" s="41">
        <v>2021</v>
      </c>
      <c r="L24" s="44" t="s">
        <v>26</v>
      </c>
      <c r="M24" s="45">
        <v>19</v>
      </c>
      <c r="N24" s="45">
        <v>5</v>
      </c>
      <c r="O24" s="45"/>
      <c r="P24" s="45">
        <f t="shared" si="6"/>
        <v>24</v>
      </c>
      <c r="Q24" s="34">
        <f t="shared" si="11"/>
        <v>33</v>
      </c>
      <c r="R24" s="17">
        <f t="shared" si="7"/>
        <v>0</v>
      </c>
      <c r="S24" s="17">
        <f t="shared" si="8"/>
        <v>0</v>
      </c>
      <c r="T24" s="17">
        <f t="shared" si="9"/>
        <v>0</v>
      </c>
      <c r="V24" s="17">
        <f t="shared" si="10"/>
        <v>0</v>
      </c>
    </row>
    <row r="25" spans="1:22" x14ac:dyDescent="0.25">
      <c r="A25" s="55" t="s">
        <v>10</v>
      </c>
      <c r="B25" s="56"/>
      <c r="C25" s="26" t="s">
        <v>0</v>
      </c>
      <c r="D25" s="26" t="s">
        <v>1</v>
      </c>
      <c r="E25" s="26" t="s">
        <v>2</v>
      </c>
      <c r="L25" s="44" t="s">
        <v>27</v>
      </c>
      <c r="M25" s="45">
        <v>22</v>
      </c>
      <c r="N25" s="45">
        <v>4</v>
      </c>
      <c r="O25" s="45"/>
      <c r="P25" s="45">
        <f t="shared" si="6"/>
        <v>26</v>
      </c>
      <c r="Q25" s="34">
        <f t="shared" si="11"/>
        <v>39</v>
      </c>
      <c r="R25" s="17">
        <f t="shared" si="7"/>
        <v>0</v>
      </c>
      <c r="S25" s="17">
        <f t="shared" si="8"/>
        <v>0</v>
      </c>
      <c r="T25" s="17">
        <f t="shared" si="9"/>
        <v>0</v>
      </c>
      <c r="V25" s="17">
        <f t="shared" si="10"/>
        <v>0</v>
      </c>
    </row>
    <row r="26" spans="1:22" x14ac:dyDescent="0.25">
      <c r="A26" s="26" t="s">
        <v>3</v>
      </c>
      <c r="B26" s="26"/>
      <c r="C26" s="9">
        <v>0</v>
      </c>
      <c r="D26" s="28">
        <f>C26*0.2</f>
        <v>0</v>
      </c>
      <c r="E26" s="28">
        <f>SUM(C26:D26)</f>
        <v>0</v>
      </c>
      <c r="G26" s="35">
        <v>41</v>
      </c>
      <c r="H26" s="35"/>
      <c r="I26" s="35">
        <v>41</v>
      </c>
      <c r="J26" s="51" t="s">
        <v>62</v>
      </c>
      <c r="L26" s="44" t="s">
        <v>28</v>
      </c>
      <c r="M26" s="45">
        <v>0</v>
      </c>
      <c r="N26" s="45">
        <v>4</v>
      </c>
      <c r="O26" s="45">
        <v>21</v>
      </c>
      <c r="P26" s="45">
        <f t="shared" si="6"/>
        <v>25</v>
      </c>
      <c r="Q26" s="34">
        <f t="shared" si="11"/>
        <v>37</v>
      </c>
      <c r="R26" s="17">
        <f t="shared" si="7"/>
        <v>0</v>
      </c>
      <c r="S26" s="17">
        <f t="shared" si="8"/>
        <v>0</v>
      </c>
      <c r="T26" s="17">
        <f t="shared" si="9"/>
        <v>0</v>
      </c>
      <c r="V26" s="17">
        <f t="shared" si="10"/>
        <v>0</v>
      </c>
    </row>
    <row r="27" spans="1:22" x14ac:dyDescent="0.25">
      <c r="A27" s="26" t="s">
        <v>5</v>
      </c>
      <c r="B27" s="26"/>
      <c r="C27" s="9">
        <v>0</v>
      </c>
      <c r="D27" s="28">
        <f>C27*0.2</f>
        <v>0</v>
      </c>
      <c r="E27" s="28">
        <f>SUM(C27:D27)</f>
        <v>0</v>
      </c>
      <c r="G27" s="35">
        <v>16</v>
      </c>
      <c r="H27" s="35"/>
      <c r="I27" s="35">
        <v>18</v>
      </c>
      <c r="J27" s="51" t="s">
        <v>63</v>
      </c>
      <c r="L27" s="44" t="s">
        <v>29</v>
      </c>
      <c r="M27" s="45">
        <v>0</v>
      </c>
      <c r="N27" s="45">
        <v>5</v>
      </c>
      <c r="O27" s="45">
        <v>22</v>
      </c>
      <c r="P27" s="45">
        <f t="shared" si="6"/>
        <v>27</v>
      </c>
      <c r="Q27" s="34">
        <f t="shared" si="11"/>
        <v>39</v>
      </c>
      <c r="R27" s="17">
        <f t="shared" si="7"/>
        <v>0</v>
      </c>
      <c r="S27" s="17">
        <f t="shared" si="8"/>
        <v>0</v>
      </c>
      <c r="T27" s="17">
        <f t="shared" si="9"/>
        <v>0</v>
      </c>
      <c r="V27" s="17">
        <f t="shared" si="10"/>
        <v>0</v>
      </c>
    </row>
    <row r="28" spans="1:22" x14ac:dyDescent="0.25">
      <c r="L28" s="44" t="s">
        <v>30</v>
      </c>
      <c r="M28" s="45">
        <v>20</v>
      </c>
      <c r="N28" s="45">
        <v>4</v>
      </c>
      <c r="O28" s="45"/>
      <c r="P28" s="45">
        <f t="shared" si="6"/>
        <v>24</v>
      </c>
      <c r="Q28" s="34">
        <f t="shared" si="11"/>
        <v>35</v>
      </c>
      <c r="R28" s="17">
        <f t="shared" si="7"/>
        <v>0</v>
      </c>
      <c r="S28" s="17">
        <f t="shared" si="8"/>
        <v>0</v>
      </c>
      <c r="T28" s="17">
        <f t="shared" si="9"/>
        <v>0</v>
      </c>
      <c r="V28" s="17">
        <f t="shared" si="10"/>
        <v>0</v>
      </c>
    </row>
    <row r="29" spans="1:22" x14ac:dyDescent="0.25">
      <c r="A29" s="55" t="s">
        <v>10</v>
      </c>
      <c r="B29" s="56"/>
      <c r="C29" s="26" t="s">
        <v>0</v>
      </c>
      <c r="D29" s="26" t="s">
        <v>1</v>
      </c>
      <c r="E29" s="26" t="s">
        <v>2</v>
      </c>
      <c r="L29" s="44" t="s">
        <v>31</v>
      </c>
      <c r="M29" s="45">
        <v>19</v>
      </c>
      <c r="N29" s="45">
        <v>5</v>
      </c>
      <c r="O29" s="45">
        <v>2</v>
      </c>
      <c r="P29" s="45">
        <f t="shared" si="6"/>
        <v>26</v>
      </c>
      <c r="Q29" s="34">
        <f t="shared" si="11"/>
        <v>37</v>
      </c>
      <c r="R29" s="17">
        <f t="shared" si="7"/>
        <v>0</v>
      </c>
      <c r="S29" s="17">
        <f t="shared" si="8"/>
        <v>0</v>
      </c>
      <c r="T29" s="17">
        <f t="shared" si="9"/>
        <v>0</v>
      </c>
      <c r="V29" s="17">
        <f t="shared" si="10"/>
        <v>0</v>
      </c>
    </row>
    <row r="30" spans="1:22" x14ac:dyDescent="0.25">
      <c r="A30" s="26" t="s">
        <v>4</v>
      </c>
      <c r="B30" s="26"/>
      <c r="C30" s="9">
        <v>0</v>
      </c>
      <c r="D30" s="28">
        <f>C30*0.2</f>
        <v>0</v>
      </c>
      <c r="E30" s="28">
        <f>SUM(C30:D30)</f>
        <v>0</v>
      </c>
      <c r="G30" s="35">
        <v>5</v>
      </c>
      <c r="H30" s="35"/>
      <c r="I30" s="35">
        <v>5</v>
      </c>
      <c r="J30" s="51" t="s">
        <v>60</v>
      </c>
      <c r="L30" s="44" t="s">
        <v>32</v>
      </c>
      <c r="M30" s="45">
        <v>20</v>
      </c>
      <c r="N30" s="45">
        <v>4</v>
      </c>
      <c r="O30" s="45"/>
      <c r="P30" s="45">
        <f t="shared" si="6"/>
        <v>24</v>
      </c>
      <c r="Q30" s="34">
        <f t="shared" si="11"/>
        <v>35</v>
      </c>
      <c r="R30" s="17">
        <f t="shared" si="7"/>
        <v>0</v>
      </c>
      <c r="S30" s="17">
        <f t="shared" si="8"/>
        <v>0</v>
      </c>
      <c r="T30" s="17">
        <f t="shared" si="9"/>
        <v>0</v>
      </c>
      <c r="V30" s="17">
        <f t="shared" si="10"/>
        <v>0</v>
      </c>
    </row>
    <row r="31" spans="1:22" x14ac:dyDescent="0.25">
      <c r="A31" s="26" t="s">
        <v>6</v>
      </c>
      <c r="B31" s="26"/>
      <c r="C31" s="9">
        <v>0</v>
      </c>
      <c r="D31" s="28">
        <f>C31*0.2</f>
        <v>0</v>
      </c>
      <c r="E31" s="28">
        <f>SUM(C31:D31)</f>
        <v>0</v>
      </c>
      <c r="G31" s="35">
        <v>26</v>
      </c>
      <c r="H31" s="35"/>
      <c r="I31" s="35">
        <v>26</v>
      </c>
      <c r="J31" s="51" t="s">
        <v>61</v>
      </c>
      <c r="L31" s="44" t="s">
        <v>33</v>
      </c>
      <c r="M31" s="45">
        <v>16</v>
      </c>
      <c r="N31" s="45">
        <v>4</v>
      </c>
      <c r="O31" s="45">
        <v>6</v>
      </c>
      <c r="P31" s="45">
        <f t="shared" si="6"/>
        <v>26</v>
      </c>
      <c r="Q31" s="34">
        <f t="shared" si="11"/>
        <v>39</v>
      </c>
      <c r="R31" s="17">
        <f t="shared" si="7"/>
        <v>0</v>
      </c>
      <c r="S31" s="17">
        <f t="shared" si="8"/>
        <v>0</v>
      </c>
      <c r="T31" s="17">
        <f t="shared" si="9"/>
        <v>0</v>
      </c>
      <c r="V31" s="17">
        <f t="shared" si="10"/>
        <v>0</v>
      </c>
    </row>
    <row r="32" spans="1:22" x14ac:dyDescent="0.25">
      <c r="L32" s="46" t="s">
        <v>14</v>
      </c>
      <c r="M32" s="47">
        <f>SUM(M20:M31)</f>
        <v>186</v>
      </c>
      <c r="N32" s="47">
        <f>SUM(N20:N31)</f>
        <v>52</v>
      </c>
      <c r="O32" s="47">
        <f>SUM(O20:O31)</f>
        <v>62</v>
      </c>
      <c r="P32" s="47">
        <f>M32+N32+O32</f>
        <v>300</v>
      </c>
      <c r="R32" s="18">
        <f>SUM(R20:R31)</f>
        <v>0</v>
      </c>
      <c r="S32" s="18">
        <f>SUM(S20:S31)</f>
        <v>0</v>
      </c>
      <c r="T32" s="18">
        <f>SUM(T20:T31)</f>
        <v>0</v>
      </c>
      <c r="U32" s="21">
        <f>C26*I26+C27*I27+C30*I30+C31*I31</f>
        <v>0</v>
      </c>
      <c r="V32" s="20">
        <f>SUM(R32:U32)</f>
        <v>0</v>
      </c>
    </row>
    <row r="33" spans="1:22" x14ac:dyDescent="0.25">
      <c r="A33" s="31"/>
      <c r="B33" s="32" t="s">
        <v>45</v>
      </c>
      <c r="C33" s="5"/>
      <c r="D33" s="5"/>
      <c r="E33" s="5"/>
      <c r="F33" s="22"/>
      <c r="G33" s="22"/>
      <c r="H33" s="22"/>
      <c r="I33" s="22"/>
      <c r="K33" s="22"/>
      <c r="L33" s="22"/>
      <c r="M33" s="22"/>
      <c r="N33" s="22"/>
      <c r="O33" s="22"/>
      <c r="P33" s="22"/>
      <c r="R33" s="22"/>
      <c r="S33" s="22"/>
      <c r="T33" s="22"/>
      <c r="U33" s="22"/>
      <c r="V33" s="22"/>
    </row>
    <row r="34" spans="1:22" ht="15.75" x14ac:dyDescent="0.25">
      <c r="A34" s="6"/>
      <c r="B34" s="6"/>
      <c r="C34" s="6"/>
      <c r="D34" s="6"/>
      <c r="E34" s="5"/>
      <c r="F34" s="22"/>
      <c r="G34" s="22"/>
      <c r="H34" s="22"/>
      <c r="I34" s="22"/>
      <c r="K34" s="22"/>
      <c r="L34" s="22"/>
      <c r="M34" s="22"/>
      <c r="N34" s="22"/>
      <c r="O34" s="22"/>
      <c r="P34" s="22"/>
      <c r="R34" s="22"/>
      <c r="S34" s="22"/>
      <c r="T34" s="22"/>
      <c r="U34" s="22"/>
      <c r="V34" s="22"/>
    </row>
    <row r="35" spans="1:22" ht="15.75" x14ac:dyDescent="0.25">
      <c r="A35" s="6"/>
      <c r="B35" s="6"/>
      <c r="C35" s="6"/>
      <c r="D35" s="6"/>
      <c r="E35" s="5"/>
      <c r="F35" s="22"/>
      <c r="G35" s="22"/>
      <c r="H35" s="22"/>
      <c r="I35" s="22"/>
      <c r="K35" s="22"/>
      <c r="L35" s="22"/>
      <c r="M35" s="22"/>
      <c r="N35" s="22"/>
      <c r="O35" s="22"/>
      <c r="P35" s="22"/>
      <c r="R35" s="22"/>
      <c r="S35" s="22"/>
      <c r="T35" s="22"/>
      <c r="U35" s="22"/>
      <c r="V35" s="22"/>
    </row>
    <row r="36" spans="1:22" ht="15.75" x14ac:dyDescent="0.25">
      <c r="A36" s="7"/>
      <c r="B36" s="6"/>
      <c r="C36" s="6"/>
      <c r="D36" s="6"/>
      <c r="E36" s="5"/>
      <c r="F36" s="22"/>
      <c r="G36" s="22"/>
      <c r="H36" s="22"/>
      <c r="I36" s="22"/>
      <c r="K36" s="22"/>
      <c r="L36" s="22"/>
      <c r="M36" s="22"/>
      <c r="N36" s="22"/>
      <c r="O36" s="22"/>
      <c r="P36" s="22"/>
      <c r="R36" s="22"/>
      <c r="S36" s="22"/>
      <c r="T36" s="22"/>
      <c r="U36" s="22"/>
      <c r="V36" s="22"/>
    </row>
    <row r="37" spans="1:22" ht="15.75" x14ac:dyDescent="0.25">
      <c r="A37" s="6"/>
      <c r="B37" s="6"/>
      <c r="C37" s="6"/>
      <c r="D37" s="6"/>
      <c r="E37" s="5"/>
      <c r="F37" s="22"/>
      <c r="G37" s="22"/>
      <c r="H37" s="22"/>
      <c r="I37" s="22"/>
      <c r="K37" s="22"/>
      <c r="L37" s="22"/>
      <c r="M37" s="22"/>
      <c r="N37" s="22"/>
      <c r="O37" s="22"/>
      <c r="P37" s="22"/>
      <c r="R37" s="22"/>
      <c r="S37" s="22"/>
      <c r="T37" s="22"/>
      <c r="U37" s="22"/>
      <c r="V37" s="22"/>
    </row>
    <row r="38" spans="1:22" ht="15.75" x14ac:dyDescent="0.25">
      <c r="A38" s="6"/>
      <c r="B38" s="6"/>
      <c r="C38" s="6"/>
      <c r="D38" s="6"/>
      <c r="E38" s="5"/>
      <c r="F38" s="22"/>
      <c r="G38" s="22"/>
      <c r="H38" s="22"/>
      <c r="I38" s="22"/>
      <c r="K38" s="22"/>
      <c r="L38" s="22"/>
      <c r="M38" s="22"/>
      <c r="N38" s="22"/>
      <c r="O38" s="22"/>
      <c r="P38" s="22"/>
      <c r="R38" s="22"/>
      <c r="S38" s="22"/>
      <c r="T38" s="22"/>
      <c r="U38" s="22"/>
      <c r="V38" s="22"/>
    </row>
    <row r="39" spans="1:22" ht="15.75" x14ac:dyDescent="0.25">
      <c r="A39" s="6"/>
      <c r="B39" s="6"/>
      <c r="C39" s="6"/>
      <c r="D39" s="6"/>
      <c r="E39" s="5"/>
      <c r="F39" s="22"/>
      <c r="G39" s="22"/>
      <c r="H39" s="22"/>
      <c r="I39" s="22"/>
      <c r="K39" s="22"/>
      <c r="L39" s="22"/>
      <c r="M39" s="22"/>
      <c r="N39" s="22"/>
      <c r="O39" s="22"/>
      <c r="P39" s="22"/>
      <c r="R39" s="22"/>
      <c r="S39" s="22"/>
      <c r="T39" s="22"/>
      <c r="U39" s="22"/>
      <c r="V39" s="22"/>
    </row>
    <row r="40" spans="1:22" ht="15.75" x14ac:dyDescent="0.25">
      <c r="A40" s="6"/>
      <c r="B40" s="6"/>
      <c r="C40" s="6"/>
      <c r="D40" s="6"/>
      <c r="E40" s="5"/>
      <c r="F40" s="22"/>
      <c r="G40" s="22"/>
      <c r="H40" s="22"/>
      <c r="I40" s="22"/>
      <c r="K40" s="22"/>
      <c r="L40" s="22"/>
      <c r="M40" s="22"/>
      <c r="N40" s="22"/>
      <c r="O40" s="22"/>
      <c r="P40" s="22"/>
      <c r="R40" s="22"/>
      <c r="S40" s="22"/>
      <c r="T40" s="22"/>
      <c r="U40" s="22"/>
      <c r="V40" s="22"/>
    </row>
    <row r="41" spans="1:22" x14ac:dyDescent="0.25">
      <c r="A41" s="8"/>
      <c r="B41" s="5"/>
      <c r="C41" s="5"/>
      <c r="D41" s="5"/>
      <c r="E41" s="5"/>
      <c r="F41" s="22"/>
      <c r="G41" s="22"/>
      <c r="H41" s="22"/>
      <c r="I41" s="22"/>
      <c r="K41" s="22"/>
      <c r="L41" s="22"/>
      <c r="M41" s="22"/>
      <c r="N41" s="22"/>
      <c r="O41" s="22"/>
      <c r="P41" s="22"/>
      <c r="R41" s="22"/>
      <c r="S41" s="22"/>
      <c r="T41" s="22"/>
      <c r="U41" s="22"/>
      <c r="V41" s="22"/>
    </row>
    <row r="42" spans="1:22" x14ac:dyDescent="0.25">
      <c r="A42" s="5"/>
      <c r="B42" s="5"/>
      <c r="C42" s="5"/>
      <c r="D42" s="5"/>
      <c r="E42" s="5"/>
      <c r="F42" s="22"/>
      <c r="G42" s="22"/>
      <c r="H42" s="22"/>
      <c r="I42" s="22"/>
      <c r="K42" s="22"/>
      <c r="L42" s="22"/>
      <c r="M42" s="22"/>
      <c r="N42" s="22"/>
      <c r="O42" s="22"/>
      <c r="P42" s="22"/>
      <c r="R42" s="22"/>
      <c r="S42" s="22"/>
      <c r="T42" s="22"/>
      <c r="U42" s="22"/>
      <c r="V42" s="22"/>
    </row>
    <row r="43" spans="1:22" x14ac:dyDescent="0.25">
      <c r="A43" s="5"/>
      <c r="B43" s="5"/>
      <c r="C43" s="5"/>
      <c r="D43" s="5"/>
      <c r="E43" s="5"/>
      <c r="F43" s="22"/>
      <c r="G43" s="22"/>
      <c r="H43" s="22"/>
      <c r="I43" s="22"/>
      <c r="K43" s="22"/>
      <c r="L43" s="22"/>
      <c r="M43" s="22"/>
      <c r="N43" s="22"/>
      <c r="O43" s="22"/>
      <c r="P43" s="22"/>
      <c r="R43" s="22"/>
      <c r="S43" s="22"/>
      <c r="T43" s="22"/>
      <c r="U43" s="22"/>
      <c r="V43" s="22"/>
    </row>
    <row r="44" spans="1:22" x14ac:dyDescent="0.25">
      <c r="A44" s="5"/>
      <c r="B44" s="5"/>
      <c r="C44" s="5"/>
      <c r="D44" s="5"/>
      <c r="E44" s="5"/>
      <c r="F44" s="22"/>
      <c r="G44" s="22"/>
      <c r="H44" s="22"/>
      <c r="I44" s="22"/>
      <c r="K44" s="22"/>
      <c r="L44" s="22"/>
      <c r="M44" s="22"/>
      <c r="N44" s="22"/>
      <c r="O44" s="22"/>
      <c r="P44" s="22"/>
      <c r="R44" s="22"/>
      <c r="S44" s="22"/>
      <c r="T44" s="22"/>
      <c r="U44" s="22"/>
      <c r="V44" s="22"/>
    </row>
    <row r="45" spans="1:22" x14ac:dyDescent="0.25">
      <c r="A45" s="5"/>
      <c r="B45" s="5"/>
      <c r="C45" s="5"/>
      <c r="D45" s="5"/>
      <c r="E45" s="5"/>
      <c r="F45" s="22"/>
      <c r="G45" s="22"/>
      <c r="H45" s="22"/>
      <c r="I45" s="22"/>
      <c r="K45" s="22"/>
      <c r="L45" s="22"/>
      <c r="M45" s="22"/>
      <c r="N45" s="22"/>
      <c r="O45" s="22"/>
      <c r="P45" s="22"/>
      <c r="R45" s="22"/>
      <c r="S45" s="22"/>
      <c r="T45" s="22"/>
      <c r="U45" s="22"/>
      <c r="V45" s="22"/>
    </row>
    <row r="46" spans="1:22" x14ac:dyDescent="0.25">
      <c r="A46" s="5"/>
      <c r="B46" s="5"/>
      <c r="C46" s="5"/>
      <c r="D46" s="5"/>
      <c r="E46" s="5"/>
      <c r="F46" s="22"/>
      <c r="G46" s="22"/>
      <c r="H46" s="22"/>
      <c r="I46" s="22"/>
      <c r="K46" s="22"/>
      <c r="L46" s="22"/>
      <c r="M46" s="22"/>
      <c r="N46" s="22"/>
      <c r="O46" s="22"/>
      <c r="P46" s="22"/>
      <c r="R46" s="22"/>
      <c r="S46" s="22"/>
      <c r="T46" s="22"/>
      <c r="U46" s="22"/>
      <c r="V46" s="22"/>
    </row>
    <row r="47" spans="1:22" x14ac:dyDescent="0.25">
      <c r="A47" s="5"/>
      <c r="B47" s="5"/>
      <c r="C47" s="5"/>
      <c r="D47" s="5"/>
      <c r="E47" s="5"/>
      <c r="F47" s="22"/>
      <c r="G47" s="22"/>
      <c r="H47" s="22"/>
      <c r="I47" s="22"/>
      <c r="K47" s="22"/>
      <c r="L47" s="22"/>
      <c r="M47" s="22"/>
      <c r="N47" s="22"/>
      <c r="O47" s="22"/>
      <c r="P47" s="22"/>
      <c r="R47" s="22"/>
      <c r="S47" s="22"/>
      <c r="T47" s="22"/>
      <c r="U47" s="22"/>
      <c r="V47" s="22"/>
    </row>
    <row r="48" spans="1:22" x14ac:dyDescent="0.25">
      <c r="A48" s="5"/>
    </row>
  </sheetData>
  <sheetProtection algorithmName="SHA-512" hashValue="4Hsxj3gLgzfz/L6noUKvDICZAsbJwiKmmPzq/oqj1jGwgTzCuXicnRMRUApg02LICegfYeG5EG8s8w+5lu0oMQ==" saltValue="x5R0CYm9I3n9/Zv0feuZrA==" spinCount="100000" sheet="1" objects="1" scenarios="1" formatCells="0" formatColumns="0" formatRows="0" insertColumns="0" insertRows="0" insertHyperlinks="0" deleteColumns="0" deleteRows="0" selectLockedCells="1"/>
  <mergeCells count="17">
    <mergeCell ref="A19:B19"/>
    <mergeCell ref="A4:E4"/>
    <mergeCell ref="A25:B25"/>
    <mergeCell ref="A29:B29"/>
    <mergeCell ref="M1:P1"/>
    <mergeCell ref="M18:P18"/>
    <mergeCell ref="G3:I3"/>
    <mergeCell ref="G13:I13"/>
    <mergeCell ref="G23:I23"/>
    <mergeCell ref="G15:I15"/>
    <mergeCell ref="G19:I19"/>
    <mergeCell ref="A1:E1"/>
    <mergeCell ref="A14:E14"/>
    <mergeCell ref="A24:E24"/>
    <mergeCell ref="A5:B5"/>
    <mergeCell ref="A9:B9"/>
    <mergeCell ref="A15:B15"/>
  </mergeCells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1</vt:lpstr>
      <vt:lpstr>Vozidlá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2019-11-22T11:40:22Z</cp:lastPrinted>
  <dcterms:created xsi:type="dcterms:W3CDTF">2015-06-05T18:19:34Z</dcterms:created>
  <dcterms:modified xsi:type="dcterms:W3CDTF">2019-11-26T15:42:34Z</dcterms:modified>
</cp:coreProperties>
</file>